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12488\Desktop\"/>
    </mc:Choice>
  </mc:AlternateContent>
  <xr:revisionPtr revIDLastSave="0" documentId="13_ncr:1_{158971D0-C5FE-4127-BC14-73FDBF1FC4D0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“岳来越好” “第四届湖南旅游发展大会”" sheetId="1" r:id="rId1"/>
    <sheet name="符合参与条件的获奖作品名单" sheetId="2" r:id="rId2"/>
  </sheets>
  <definedNames>
    <definedName name="_xlnm._FilterDatabase" localSheetId="0" hidden="1">'“岳来越好” “第四届湖南旅游发展大会”'!$A$1:$O$121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1" i="1" l="1"/>
  <c r="J121" i="1"/>
  <c r="N20" i="1"/>
  <c r="J20" i="1"/>
  <c r="J23" i="1"/>
  <c r="N23" i="1"/>
  <c r="N120" i="1"/>
  <c r="J120" i="1"/>
  <c r="N119" i="1"/>
  <c r="J119" i="1"/>
  <c r="N118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93" i="1"/>
  <c r="N93" i="1"/>
  <c r="N89" i="1" l="1"/>
  <c r="J89" i="1"/>
  <c r="N69" i="1" l="1"/>
  <c r="N70" i="1"/>
  <c r="N117" i="1"/>
  <c r="N116" i="1"/>
  <c r="N115" i="1"/>
  <c r="N114" i="1"/>
  <c r="N113" i="1"/>
  <c r="N7" i="1"/>
  <c r="N9" i="1"/>
  <c r="N10" i="1"/>
  <c r="N11" i="1"/>
  <c r="N12" i="1"/>
  <c r="N13" i="1"/>
  <c r="N14" i="1"/>
  <c r="N15" i="1"/>
  <c r="N16" i="1"/>
  <c r="N17" i="1"/>
  <c r="N18" i="1"/>
  <c r="N21" i="1"/>
  <c r="N8" i="1"/>
  <c r="N19" i="1"/>
  <c r="N24" i="1"/>
  <c r="N25" i="1"/>
  <c r="N26" i="1"/>
  <c r="N27" i="1"/>
  <c r="N28" i="1"/>
  <c r="N29" i="1"/>
  <c r="N30" i="1"/>
  <c r="N22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90" i="1"/>
  <c r="N91" i="1"/>
  <c r="N92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6" i="1"/>
  <c r="J30" i="1"/>
  <c r="J21" i="1"/>
  <c r="J48" i="1"/>
  <c r="J29" i="1"/>
  <c r="J26" i="1"/>
  <c r="J46" i="1"/>
  <c r="J44" i="1"/>
  <c r="J19" i="1"/>
  <c r="J42" i="1"/>
  <c r="J67" i="1"/>
  <c r="J43" i="1"/>
  <c r="J36" i="1"/>
  <c r="J22" i="1"/>
  <c r="J41" i="1"/>
  <c r="J39" i="1"/>
  <c r="J45" i="1"/>
  <c r="J9" i="1"/>
  <c r="J81" i="1"/>
  <c r="J37" i="1"/>
  <c r="J70" i="1"/>
  <c r="J72" i="1"/>
  <c r="J52" i="1"/>
  <c r="J99" i="1"/>
  <c r="J24" i="1"/>
  <c r="J71" i="1"/>
  <c r="J91" i="1"/>
  <c r="J27" i="1"/>
  <c r="J47" i="1"/>
  <c r="J65" i="1"/>
  <c r="J76" i="1"/>
  <c r="J53" i="1"/>
  <c r="J31" i="1"/>
  <c r="J56" i="1"/>
  <c r="J63" i="1"/>
  <c r="J98" i="1"/>
  <c r="J77" i="1"/>
  <c r="J84" i="1"/>
  <c r="J50" i="1"/>
  <c r="J74" i="1"/>
  <c r="J62" i="1"/>
  <c r="J68" i="1"/>
  <c r="J103" i="1"/>
  <c r="J38" i="1"/>
  <c r="J104" i="1"/>
  <c r="J54" i="1"/>
  <c r="J17" i="1"/>
  <c r="J33" i="1"/>
  <c r="J13" i="1"/>
  <c r="J11" i="1"/>
  <c r="J51" i="1"/>
  <c r="J58" i="1"/>
  <c r="J16" i="1"/>
  <c r="J61" i="1"/>
  <c r="J14" i="1"/>
  <c r="J18" i="1"/>
  <c r="J57" i="1"/>
  <c r="J64" i="1"/>
  <c r="J49" i="1"/>
  <c r="J15" i="1"/>
  <c r="J86" i="1"/>
  <c r="J12" i="1"/>
  <c r="J75" i="1"/>
  <c r="J78" i="1"/>
  <c r="J59" i="1"/>
  <c r="J60" i="1"/>
  <c r="J55" i="1"/>
  <c r="J69" i="1"/>
  <c r="J35" i="1"/>
  <c r="J94" i="1"/>
  <c r="J7" i="1"/>
  <c r="J10" i="1"/>
  <c r="J87" i="1"/>
  <c r="J82" i="1"/>
  <c r="J88" i="1"/>
  <c r="J40" i="1"/>
  <c r="J25" i="1"/>
  <c r="J34" i="1"/>
  <c r="J28" i="1"/>
  <c r="J32" i="1"/>
  <c r="J85" i="1"/>
  <c r="J92" i="1"/>
  <c r="J102" i="1"/>
  <c r="J97" i="1"/>
  <c r="J90" i="1"/>
  <c r="J100" i="1"/>
  <c r="J66" i="1"/>
  <c r="J79" i="1"/>
  <c r="J95" i="1"/>
  <c r="J96" i="1"/>
  <c r="J105" i="1"/>
  <c r="J73" i="1"/>
  <c r="J80" i="1"/>
  <c r="J83" i="1"/>
  <c r="J101" i="1"/>
  <c r="J8" i="1"/>
  <c r="J6" i="1"/>
  <c r="G3" i="1" l="1"/>
  <c r="G2" i="1"/>
  <c r="I3" i="1" l="1"/>
  <c r="K28" i="1" s="1"/>
  <c r="L28" i="1" s="1"/>
  <c r="O28" i="1" s="1"/>
  <c r="K121" i="1" l="1"/>
  <c r="L121" i="1" s="1"/>
  <c r="O121" i="1" s="1"/>
  <c r="K20" i="1"/>
  <c r="L20" i="1" s="1"/>
  <c r="O20" i="1" s="1"/>
  <c r="K23" i="1"/>
  <c r="L23" i="1" s="1"/>
  <c r="O23" i="1" s="1"/>
  <c r="K120" i="1"/>
  <c r="L120" i="1" s="1"/>
  <c r="O120" i="1" s="1"/>
  <c r="K119" i="1"/>
  <c r="L119" i="1" s="1"/>
  <c r="O119" i="1" s="1"/>
  <c r="K118" i="1"/>
  <c r="L118" i="1" s="1"/>
  <c r="O118" i="1" s="1"/>
  <c r="K93" i="1"/>
  <c r="L93" i="1" s="1"/>
  <c r="O93" i="1" s="1"/>
  <c r="K89" i="1"/>
  <c r="L89" i="1" s="1"/>
  <c r="O89" i="1" s="1"/>
  <c r="K61" i="1"/>
  <c r="L61" i="1" s="1"/>
  <c r="O61" i="1" s="1"/>
  <c r="K58" i="1"/>
  <c r="L58" i="1" s="1"/>
  <c r="O58" i="1" s="1"/>
  <c r="K19" i="1"/>
  <c r="L19" i="1" s="1"/>
  <c r="O19" i="1" s="1"/>
  <c r="K64" i="1"/>
  <c r="L64" i="1" s="1"/>
  <c r="O64" i="1" s="1"/>
  <c r="K75" i="1"/>
  <c r="L75" i="1" s="1"/>
  <c r="O75" i="1" s="1"/>
  <c r="K97" i="1"/>
  <c r="L97" i="1" s="1"/>
  <c r="O97" i="1" s="1"/>
  <c r="K24" i="1"/>
  <c r="L24" i="1" s="1"/>
  <c r="O24" i="1" s="1"/>
  <c r="K72" i="1"/>
  <c r="L72" i="1" s="1"/>
  <c r="O72" i="1" s="1"/>
  <c r="K15" i="1"/>
  <c r="L15" i="1" s="1"/>
  <c r="O15" i="1" s="1"/>
  <c r="K62" i="1"/>
  <c r="L62" i="1" s="1"/>
  <c r="O62" i="1" s="1"/>
  <c r="K106" i="1"/>
  <c r="L106" i="1" s="1"/>
  <c r="O106" i="1" s="1"/>
  <c r="K65" i="1"/>
  <c r="L65" i="1" s="1"/>
  <c r="O65" i="1" s="1"/>
  <c r="K92" i="1"/>
  <c r="L92" i="1" s="1"/>
  <c r="O92" i="1" s="1"/>
  <c r="K110" i="1"/>
  <c r="L110" i="1" s="1"/>
  <c r="O110" i="1" s="1"/>
  <c r="K8" i="1"/>
  <c r="L8" i="1" s="1"/>
  <c r="O8" i="1" s="1"/>
  <c r="K77" i="1"/>
  <c r="L77" i="1" s="1"/>
  <c r="O77" i="1" s="1"/>
  <c r="K18" i="1"/>
  <c r="L18" i="1" s="1"/>
  <c r="O18" i="1" s="1"/>
  <c r="K38" i="1"/>
  <c r="L38" i="1" s="1"/>
  <c r="O38" i="1" s="1"/>
  <c r="K27" i="1"/>
  <c r="L27" i="1" s="1"/>
  <c r="O27" i="1" s="1"/>
  <c r="K30" i="1"/>
  <c r="L30" i="1" s="1"/>
  <c r="O30" i="1" s="1"/>
  <c r="K35" i="1"/>
  <c r="L35" i="1" s="1"/>
  <c r="O35" i="1" s="1"/>
  <c r="K33" i="1"/>
  <c r="L33" i="1" s="1"/>
  <c r="O33" i="1" s="1"/>
  <c r="K83" i="1"/>
  <c r="L83" i="1" s="1"/>
  <c r="O83" i="1" s="1"/>
  <c r="K57" i="1"/>
  <c r="L57" i="1" s="1"/>
  <c r="O57" i="1" s="1"/>
  <c r="K34" i="1"/>
  <c r="L34" i="1" s="1"/>
  <c r="O34" i="1" s="1"/>
  <c r="K29" i="1"/>
  <c r="L29" i="1" s="1"/>
  <c r="O29" i="1" s="1"/>
  <c r="K56" i="1"/>
  <c r="L56" i="1" s="1"/>
  <c r="O56" i="1" s="1"/>
  <c r="K51" i="1"/>
  <c r="L51" i="1" s="1"/>
  <c r="O51" i="1" s="1"/>
  <c r="K6" i="1"/>
  <c r="L6" i="1" s="1"/>
  <c r="O6" i="1" s="1"/>
  <c r="K108" i="1"/>
  <c r="L108" i="1" s="1"/>
  <c r="O108" i="1" s="1"/>
  <c r="K25" i="1"/>
  <c r="L25" i="1" s="1"/>
  <c r="O25" i="1" s="1"/>
  <c r="K9" i="1"/>
  <c r="L9" i="1" s="1"/>
  <c r="O9" i="1" s="1"/>
  <c r="K68" i="1"/>
  <c r="L68" i="1" s="1"/>
  <c r="O68" i="1" s="1"/>
  <c r="K55" i="1"/>
  <c r="L55" i="1" s="1"/>
  <c r="O55" i="1" s="1"/>
  <c r="K21" i="1"/>
  <c r="L21" i="1" s="1"/>
  <c r="O21" i="1" s="1"/>
  <c r="K70" i="1"/>
  <c r="L70" i="1" s="1"/>
  <c r="O70" i="1" s="1"/>
  <c r="K43" i="1"/>
  <c r="L43" i="1" s="1"/>
  <c r="O43" i="1" s="1"/>
  <c r="K17" i="1"/>
  <c r="L17" i="1" s="1"/>
  <c r="O17" i="1" s="1"/>
  <c r="K67" i="1"/>
  <c r="L67" i="1" s="1"/>
  <c r="O67" i="1" s="1"/>
  <c r="K91" i="1"/>
  <c r="L91" i="1" s="1"/>
  <c r="O91" i="1" s="1"/>
  <c r="K32" i="1"/>
  <c r="L32" i="1" s="1"/>
  <c r="O32" i="1" s="1"/>
  <c r="K48" i="1"/>
  <c r="L48" i="1" s="1"/>
  <c r="O48" i="1" s="1"/>
  <c r="K96" i="1"/>
  <c r="L96" i="1" s="1"/>
  <c r="O96" i="1" s="1"/>
  <c r="K10" i="1"/>
  <c r="L10" i="1" s="1"/>
  <c r="O10" i="1" s="1"/>
  <c r="K45" i="1"/>
  <c r="L45" i="1" s="1"/>
  <c r="O45" i="1" s="1"/>
  <c r="K46" i="1"/>
  <c r="L46" i="1" s="1"/>
  <c r="O46" i="1" s="1"/>
  <c r="K74" i="1"/>
  <c r="L74" i="1" s="1"/>
  <c r="O74" i="1" s="1"/>
  <c r="K11" i="1"/>
  <c r="L11" i="1" s="1"/>
  <c r="O11" i="1" s="1"/>
  <c r="K52" i="1"/>
  <c r="L52" i="1" s="1"/>
  <c r="O52" i="1" s="1"/>
  <c r="K14" i="1"/>
  <c r="L14" i="1" s="1"/>
  <c r="O14" i="1" s="1"/>
  <c r="K117" i="1"/>
  <c r="L117" i="1" s="1"/>
  <c r="O117" i="1" s="1"/>
  <c r="K50" i="1"/>
  <c r="L50" i="1" s="1"/>
  <c r="O50" i="1" s="1"/>
  <c r="K79" i="1"/>
  <c r="L79" i="1" s="1"/>
  <c r="O79" i="1" s="1"/>
  <c r="K71" i="1"/>
  <c r="L71" i="1" s="1"/>
  <c r="O71" i="1" s="1"/>
  <c r="K100" i="1"/>
  <c r="L100" i="1" s="1"/>
  <c r="O100" i="1" s="1"/>
  <c r="K59" i="1"/>
  <c r="L59" i="1" s="1"/>
  <c r="O59" i="1" s="1"/>
  <c r="K22" i="1"/>
  <c r="L22" i="1" s="1"/>
  <c r="O22" i="1" s="1"/>
  <c r="K54" i="1"/>
  <c r="L54" i="1" s="1"/>
  <c r="O54" i="1" s="1"/>
  <c r="K37" i="1"/>
  <c r="L37" i="1" s="1"/>
  <c r="O37" i="1" s="1"/>
  <c r="K109" i="1"/>
  <c r="L109" i="1" s="1"/>
  <c r="O109" i="1" s="1"/>
  <c r="K13" i="1"/>
  <c r="L13" i="1" s="1"/>
  <c r="O13" i="1" s="1"/>
  <c r="K94" i="1"/>
  <c r="L94" i="1" s="1"/>
  <c r="O94" i="1" s="1"/>
  <c r="K42" i="1"/>
  <c r="L42" i="1" s="1"/>
  <c r="O42" i="1" s="1"/>
  <c r="K104" i="1"/>
  <c r="L104" i="1" s="1"/>
  <c r="O104" i="1" s="1"/>
  <c r="K63" i="1"/>
  <c r="L63" i="1" s="1"/>
  <c r="O63" i="1" s="1"/>
  <c r="K73" i="1"/>
  <c r="L73" i="1" s="1"/>
  <c r="O73" i="1" s="1"/>
  <c r="K105" i="1"/>
  <c r="L105" i="1" s="1"/>
  <c r="O105" i="1" s="1"/>
  <c r="K95" i="1"/>
  <c r="L95" i="1" s="1"/>
  <c r="O95" i="1" s="1"/>
  <c r="K102" i="1"/>
  <c r="L102" i="1" s="1"/>
  <c r="O102" i="1" s="1"/>
  <c r="K41" i="1"/>
  <c r="L41" i="1" s="1"/>
  <c r="O41" i="1" s="1"/>
  <c r="K85" i="1"/>
  <c r="L85" i="1" s="1"/>
  <c r="O85" i="1" s="1"/>
  <c r="K82" i="1"/>
  <c r="L82" i="1" s="1"/>
  <c r="O82" i="1" s="1"/>
  <c r="K99" i="1"/>
  <c r="L99" i="1" s="1"/>
  <c r="O99" i="1" s="1"/>
  <c r="K12" i="1"/>
  <c r="L12" i="1" s="1"/>
  <c r="O12" i="1" s="1"/>
  <c r="K98" i="1"/>
  <c r="L98" i="1" s="1"/>
  <c r="O98" i="1" s="1"/>
  <c r="K113" i="1"/>
  <c r="L113" i="1" s="1"/>
  <c r="O113" i="1" s="1"/>
  <c r="K114" i="1"/>
  <c r="L114" i="1" s="1"/>
  <c r="O114" i="1" s="1"/>
  <c r="K101" i="1"/>
  <c r="L101" i="1" s="1"/>
  <c r="O101" i="1" s="1"/>
  <c r="K53" i="1"/>
  <c r="L53" i="1" s="1"/>
  <c r="O53" i="1" s="1"/>
  <c r="K78" i="1"/>
  <c r="L78" i="1" s="1"/>
  <c r="O78" i="1" s="1"/>
  <c r="K87" i="1"/>
  <c r="L87" i="1" s="1"/>
  <c r="O87" i="1" s="1"/>
  <c r="K47" i="1"/>
  <c r="L47" i="1" s="1"/>
  <c r="O47" i="1" s="1"/>
  <c r="K31" i="1"/>
  <c r="L31" i="1" s="1"/>
  <c r="O31" i="1" s="1"/>
  <c r="K111" i="1"/>
  <c r="L111" i="1" s="1"/>
  <c r="O111" i="1" s="1"/>
  <c r="K16" i="1"/>
  <c r="L16" i="1" s="1"/>
  <c r="O16" i="1" s="1"/>
  <c r="K103" i="1"/>
  <c r="L103" i="1" s="1"/>
  <c r="O103" i="1" s="1"/>
  <c r="K107" i="1"/>
  <c r="L107" i="1" s="1"/>
  <c r="O107" i="1" s="1"/>
  <c r="K66" i="1"/>
  <c r="L66" i="1" s="1"/>
  <c r="O66" i="1" s="1"/>
  <c r="K26" i="1"/>
  <c r="L26" i="1" s="1"/>
  <c r="O26" i="1" s="1"/>
  <c r="K84" i="1"/>
  <c r="L84" i="1" s="1"/>
  <c r="O84" i="1" s="1"/>
  <c r="K36" i="1"/>
  <c r="L36" i="1" s="1"/>
  <c r="O36" i="1" s="1"/>
  <c r="K44" i="1"/>
  <c r="L44" i="1" s="1"/>
  <c r="O44" i="1" s="1"/>
  <c r="K76" i="1"/>
  <c r="L76" i="1" s="1"/>
  <c r="O76" i="1" s="1"/>
  <c r="K86" i="1"/>
  <c r="L86" i="1" s="1"/>
  <c r="O86" i="1" s="1"/>
  <c r="K81" i="1"/>
  <c r="L81" i="1" s="1"/>
  <c r="O81" i="1" s="1"/>
  <c r="K80" i="1"/>
  <c r="L80" i="1" s="1"/>
  <c r="O80" i="1" s="1"/>
  <c r="K90" i="1"/>
  <c r="L90" i="1" s="1"/>
  <c r="O90" i="1" s="1"/>
  <c r="K39" i="1"/>
  <c r="L39" i="1" s="1"/>
  <c r="O39" i="1" s="1"/>
  <c r="K88" i="1"/>
  <c r="L88" i="1" s="1"/>
  <c r="O88" i="1" s="1"/>
  <c r="K49" i="1"/>
  <c r="L49" i="1" s="1"/>
  <c r="O49" i="1" s="1"/>
  <c r="K112" i="1"/>
  <c r="L112" i="1" s="1"/>
  <c r="O112" i="1" s="1"/>
  <c r="K60" i="1"/>
  <c r="L60" i="1" s="1"/>
  <c r="O60" i="1" s="1"/>
  <c r="K115" i="1"/>
  <c r="L115" i="1" s="1"/>
  <c r="O115" i="1" s="1"/>
  <c r="K116" i="1"/>
  <c r="L116" i="1" s="1"/>
  <c r="O116" i="1" s="1"/>
  <c r="K69" i="1"/>
  <c r="L69" i="1" s="1"/>
  <c r="O69" i="1" s="1"/>
  <c r="K40" i="1"/>
  <c r="L40" i="1" s="1"/>
  <c r="O40" i="1" s="1"/>
  <c r="K7" i="1"/>
  <c r="L7" i="1" s="1"/>
  <c r="O7" i="1" s="1"/>
</calcChain>
</file>

<file path=xl/sharedStrings.xml><?xml version="1.0" encoding="utf-8"?>
<sst xmlns="http://schemas.openxmlformats.org/spreadsheetml/2006/main" count="747" uniqueCount="277">
  <si>
    <t>作品热度信息</t>
  </si>
  <si>
    <t>赞</t>
  </si>
  <si>
    <t>评论</t>
  </si>
  <si>
    <t>转发</t>
  </si>
  <si>
    <t>碰碰彭碰彭</t>
  </si>
  <si>
    <t>抖音</t>
  </si>
  <si>
    <t>鲸鱼不怕虎</t>
  </si>
  <si>
    <t>帽帽moer</t>
  </si>
  <si>
    <t>长沙芳芳</t>
  </si>
  <si>
    <t>游走旅行的摄影人</t>
  </si>
  <si>
    <t>依依环游记</t>
  </si>
  <si>
    <t>唐sir骑马探世界</t>
  </si>
  <si>
    <t>a锅_alison</t>
  </si>
  <si>
    <t>海瑞两口子</t>
  </si>
  <si>
    <t>Mr文的旅行</t>
  </si>
  <si>
    <t>维特外教在岳阳</t>
  </si>
  <si>
    <t>秀长沙</t>
  </si>
  <si>
    <t>小甜</t>
  </si>
  <si>
    <t>岳游岳有味</t>
  </si>
  <si>
    <t>长沙旷哥</t>
  </si>
  <si>
    <t>南方小子的那些年</t>
  </si>
  <si>
    <t>何晶晶</t>
  </si>
  <si>
    <t>团团吃不饱</t>
  </si>
  <si>
    <t>屹林</t>
  </si>
  <si>
    <t>岳州岳见</t>
  </si>
  <si>
    <t>傲天传播</t>
  </si>
  <si>
    <t>背包客的笔记</t>
  </si>
  <si>
    <t>杰锅锅</t>
  </si>
  <si>
    <t>湘旅心发现</t>
  </si>
  <si>
    <t>虎哈哈</t>
  </si>
  <si>
    <t>雁行江湖</t>
  </si>
  <si>
    <t>熊玉兰风干鱼</t>
  </si>
  <si>
    <t>栩栩幸福说</t>
  </si>
  <si>
    <t>芳菲姐看熊猫</t>
  </si>
  <si>
    <t>影像南湖</t>
  </si>
  <si>
    <t>岳观</t>
  </si>
  <si>
    <t>是楚菲小可爱吖</t>
  </si>
  <si>
    <t>ZYzy-11</t>
  </si>
  <si>
    <t>湘妹小马</t>
  </si>
  <si>
    <t>您好岳阳</t>
  </si>
  <si>
    <t>八爪鱼米粉</t>
  </si>
  <si>
    <t>微笑绿洲</t>
  </si>
  <si>
    <t>刀鱼</t>
  </si>
  <si>
    <t>叶知青</t>
  </si>
  <si>
    <t>周仙仙旅行记</t>
  </si>
  <si>
    <t>小神仙victory</t>
  </si>
  <si>
    <t>秦越</t>
  </si>
  <si>
    <t>来啦亲出发</t>
  </si>
  <si>
    <t>效效</t>
  </si>
  <si>
    <t>北魏先生</t>
  </si>
  <si>
    <t>小新奶奶</t>
  </si>
  <si>
    <t>小袁宝辞职旅行记</t>
  </si>
  <si>
    <t>新林</t>
  </si>
  <si>
    <t>岳阳小思思</t>
  </si>
  <si>
    <t>天下岳州人</t>
  </si>
  <si>
    <t>娅娅姐（湖南）</t>
  </si>
  <si>
    <t>时嘉是大王</t>
  </si>
  <si>
    <t>君山绘文明</t>
  </si>
  <si>
    <t>南乔Healer</t>
  </si>
  <si>
    <t>岳阳小婷婷</t>
  </si>
  <si>
    <t>航拍岳阳</t>
  </si>
  <si>
    <t>把栏杆拍遍(巴陵)</t>
  </si>
  <si>
    <t>丹丹</t>
  </si>
  <si>
    <t>飞行队长（航拍中国）</t>
  </si>
  <si>
    <t>书臣爸爸大话湖南</t>
  </si>
  <si>
    <t>无声的雨旅拍</t>
  </si>
  <si>
    <t>金翼虎骥</t>
  </si>
  <si>
    <t>白日夢想家</t>
  </si>
  <si>
    <t>小试啼音溜溜溜</t>
  </si>
  <si>
    <t>皮洋</t>
  </si>
  <si>
    <t>沐子酱Molly</t>
  </si>
  <si>
    <t>微博</t>
  </si>
  <si>
    <t>2025年锦鲤附体吧</t>
  </si>
  <si>
    <t>小师妹在西岸抓妖怪小柚子草莓吃</t>
  </si>
  <si>
    <t xml:space="preserve">游走旅行的摄影人 </t>
  </si>
  <si>
    <t xml:space="preserve">涵先森漫小姐 </t>
  </si>
  <si>
    <t>lovely喜儿</t>
  </si>
  <si>
    <t>Siriuszzz</t>
  </si>
  <si>
    <t>暮云视界</t>
  </si>
  <si>
    <t>MT_Taro陈</t>
  </si>
  <si>
    <t>听听妈妈的话</t>
  </si>
  <si>
    <t>小红书</t>
  </si>
  <si>
    <t>Cindy Zhang</t>
  </si>
  <si>
    <t>Hannah</t>
  </si>
  <si>
    <t>小唐的理想世界</t>
  </si>
  <si>
    <t>繁华</t>
  </si>
  <si>
    <t>平安*_*快乐</t>
  </si>
  <si>
    <t>★喜★</t>
  </si>
  <si>
    <t>琦琦_诗诗</t>
  </si>
  <si>
    <t>点点</t>
  </si>
  <si>
    <t xml:space="preserve">https://www.douyin.com/video/7462894020616932665 </t>
    <phoneticPr fontId="2" type="noConversion"/>
  </si>
  <si>
    <t>初评最高</t>
    <phoneticPr fontId="2" type="noConversion"/>
  </si>
  <si>
    <t>初评最低</t>
    <phoneticPr fontId="2" type="noConversion"/>
  </si>
  <si>
    <t>分母</t>
    <phoneticPr fontId="2" type="noConversion"/>
  </si>
  <si>
    <t>总分</t>
    <phoneticPr fontId="2" type="noConversion"/>
  </si>
  <si>
    <t>作品热度分统计</t>
    <phoneticPr fontId="2" type="noConversion"/>
  </si>
  <si>
    <t>柴柴柴柴犬呀</t>
  </si>
  <si>
    <t>https://weibo.com/5958024653/PfdG2eE1H?refer_flag=1001030103_</t>
  </si>
  <si>
    <t>涟梦轩漪</t>
  </si>
  <si>
    <t>https://weibo.com/7229296209/Pfd9M4FNn?refer_flag=1001030103_</t>
  </si>
  <si>
    <t>小胖墩可可爱呀</t>
  </si>
  <si>
    <t>https://weibo.com/6773667464/Pf8pvmQno?refer_flag=1001030103_</t>
  </si>
  <si>
    <t>隰有荷华lucky</t>
  </si>
  <si>
    <t>https://weibo.com/7348695887/Pf8F70xM0?refer_flag=1001030103_</t>
  </si>
  <si>
    <t>茶啊三毛M</t>
  </si>
  <si>
    <t>https://weibo.com/6718971074/Pfcy79irP?refer_flag=1001030103_</t>
  </si>
  <si>
    <t>岳游岳有味</t>
    <phoneticPr fontId="2" type="noConversion"/>
  </si>
  <si>
    <t>https://www.douyin.com/user/MS4wLjABAAAAhmFpOQWDIJn_aFDUbNLYzU_JL8YUCf360IP9SRhXHonEWxfSuUHk1oEoTwoH7Ztm?from_tab_name=main&amp;modal_id=7463728322522926388</t>
    <phoneticPr fontId="2" type="noConversion"/>
  </si>
  <si>
    <t>https://www.douyin.com/video/7464819065865915700</t>
    <phoneticPr fontId="2" type="noConversion"/>
  </si>
  <si>
    <t>https://www.douyin.com/user/MS4wLjABAAAAHK4BRcPb1MlEHptKqAo9vj3uWQFRETDiO-qc599fnm0?from_tab_name=main&amp;modal_id=7462240611702263078</t>
    <phoneticPr fontId="2" type="noConversion"/>
  </si>
  <si>
    <t>https://www.douyin.com/video/7471206844715781426</t>
    <phoneticPr fontId="2" type="noConversion"/>
  </si>
  <si>
    <t>https://www.douyin.com/video/7466841856656067900</t>
    <phoneticPr fontId="2" type="noConversion"/>
  </si>
  <si>
    <t>https://www.douyin.com/video/7462476874178891065</t>
    <phoneticPr fontId="2" type="noConversion"/>
  </si>
  <si>
    <t>岳阳心发现</t>
    <phoneticPr fontId="2" type="noConversion"/>
  </si>
  <si>
    <t>https://www.douyin.com/video/7465759002585042235</t>
    <phoneticPr fontId="2" type="noConversion"/>
  </si>
  <si>
    <t>https://www.douyin.com/video/7471172300491083068</t>
    <phoneticPr fontId="2" type="noConversion"/>
  </si>
  <si>
    <t>https://v.douyin.com/i5NBHgGo/</t>
    <phoneticPr fontId="2" type="noConversion"/>
  </si>
  <si>
    <t>https://www.douyin.com/video/7469316338821958923</t>
    <phoneticPr fontId="2" type="noConversion"/>
  </si>
  <si>
    <t>是否含双话题</t>
    <phoneticPr fontId="2" type="noConversion"/>
  </si>
  <si>
    <t>粉丝量</t>
    <phoneticPr fontId="2" type="noConversion"/>
  </si>
  <si>
    <t>505.7万</t>
    <phoneticPr fontId="2" type="noConversion"/>
  </si>
  <si>
    <t>526.5万</t>
    <phoneticPr fontId="2" type="noConversion"/>
  </si>
  <si>
    <t>296万</t>
    <phoneticPr fontId="2" type="noConversion"/>
  </si>
  <si>
    <t>21.3万</t>
    <phoneticPr fontId="2" type="noConversion"/>
  </si>
  <si>
    <t>唐sir骑马探世界</t>
    <phoneticPr fontId="2" type="noConversion"/>
  </si>
  <si>
    <t>21.1万</t>
    <phoneticPr fontId="2" type="noConversion"/>
  </si>
  <si>
    <t>114.3万</t>
    <phoneticPr fontId="2" type="noConversion"/>
  </si>
  <si>
    <t>105.7万</t>
    <phoneticPr fontId="2" type="noConversion"/>
  </si>
  <si>
    <t>133.2万</t>
    <phoneticPr fontId="2" type="noConversion"/>
  </si>
  <si>
    <t>评委分权重得分</t>
    <phoneticPr fontId="2" type="noConversion"/>
  </si>
  <si>
    <t>热度分权重得分</t>
    <phoneticPr fontId="2" type="noConversion"/>
  </si>
  <si>
    <t>27.2万</t>
    <phoneticPr fontId="2" type="noConversion"/>
  </si>
  <si>
    <t>103.4万</t>
    <phoneticPr fontId="2" type="noConversion"/>
  </si>
  <si>
    <t>103.1万</t>
    <phoneticPr fontId="2" type="noConversion"/>
  </si>
  <si>
    <t>116.9万</t>
    <phoneticPr fontId="2" type="noConversion"/>
  </si>
  <si>
    <t>19.7万</t>
    <phoneticPr fontId="2" type="noConversion"/>
  </si>
  <si>
    <t>103.7万</t>
    <phoneticPr fontId="2" type="noConversion"/>
  </si>
  <si>
    <t>37万</t>
    <phoneticPr fontId="2" type="noConversion"/>
  </si>
  <si>
    <t>111.4万</t>
    <phoneticPr fontId="2" type="noConversion"/>
  </si>
  <si>
    <t>21.4万</t>
    <phoneticPr fontId="2" type="noConversion"/>
  </si>
  <si>
    <t>184.5万</t>
    <phoneticPr fontId="2" type="noConversion"/>
  </si>
  <si>
    <t>108万</t>
    <phoneticPr fontId="2" type="noConversion"/>
  </si>
  <si>
    <t>https://www.xiaohongshu.com/discovery/item/678b0095000000001602b70f?source=webshare&amp;xhsshare=pc_web&amp;xsec_token=ABIdp6RhEPGBjrX1TRBKdXuLlajNNupVJoSZ1HtFiPHhA=&amp;xsec_source=pc_share</t>
    <phoneticPr fontId="2" type="noConversion"/>
  </si>
  <si>
    <t>2万</t>
    <phoneticPr fontId="2" type="noConversion"/>
  </si>
  <si>
    <t>2.1万</t>
    <phoneticPr fontId="2" type="noConversion"/>
  </si>
  <si>
    <t>very_金鳜</t>
    <phoneticPr fontId="2" type="noConversion"/>
  </si>
  <si>
    <t>抖音</t>
    <phoneticPr fontId="2" type="noConversion"/>
  </si>
  <si>
    <t>作品编号</t>
    <phoneticPr fontId="2" type="noConversion"/>
  </si>
  <si>
    <t>#岳来越好#主题征集活动参赛作品统计</t>
    <phoneticPr fontId="2" type="noConversion"/>
  </si>
  <si>
    <t>https://www.douyin.com/video/7473827328569724198</t>
    <phoneticPr fontId="2" type="noConversion"/>
  </si>
  <si>
    <t>热度分归一评分</t>
    <phoneticPr fontId="2" type="noConversion"/>
  </si>
  <si>
    <t>由于作品热度评分(赞+评论+转发)的数值范围极大(从几十到上万)，直接加权会导致高热度作品占据绝对优势。需对热度评分和评委评分进行标准化处理，采用Min-Max归一化，将原始热度评分(G列)缩放到0-100分，使其处于同一量纲后再加权，得出作品的热度归一评分</t>
    <phoneticPr fontId="2" type="noConversion"/>
  </si>
  <si>
    <t>锦鲤大奖（最终评分前三名）</t>
    <phoneticPr fontId="2" type="noConversion"/>
  </si>
  <si>
    <t>作者ID</t>
    <phoneticPr fontId="2" type="noConversion"/>
  </si>
  <si>
    <t>发布平台</t>
    <phoneticPr fontId="2" type="noConversion"/>
  </si>
  <si>
    <t>作品链接</t>
    <phoneticPr fontId="2" type="noConversion"/>
  </si>
  <si>
    <t>优秀内容奖（顺位前50名，不含重复作者）</t>
    <phoneticPr fontId="2" type="noConversion"/>
  </si>
  <si>
    <t>评委得分</t>
    <phoneticPr fontId="2" type="noConversion"/>
  </si>
  <si>
    <t>https://www.douyin.com/video/7470026538415672610</t>
    <phoneticPr fontId="2" type="noConversion"/>
  </si>
  <si>
    <t>Cindyopera</t>
    <phoneticPr fontId="2" type="noConversion"/>
  </si>
  <si>
    <t>http://xhslink.com/a/pEYEDxWlkLc6</t>
    <phoneticPr fontId="2" type="noConversion"/>
  </si>
  <si>
    <t>小红薯64BF9606</t>
    <phoneticPr fontId="2" type="noConversion"/>
  </si>
  <si>
    <t>https://weibo.com/7956456338/5131544316613790</t>
    <phoneticPr fontId="2" type="noConversion"/>
  </si>
  <si>
    <t>正直刺猬爱园艺</t>
    <phoneticPr fontId="2" type="noConversion"/>
  </si>
  <si>
    <t>帽帽moer</t>
    <phoneticPr fontId="2" type="noConversion"/>
  </si>
  <si>
    <t>可爱滚滚</t>
    <phoneticPr fontId="2" type="noConversion"/>
  </si>
  <si>
    <t>/</t>
    <phoneticPr fontId="2" type="noConversion"/>
  </si>
  <si>
    <t>5.2万</t>
    <phoneticPr fontId="2" type="noConversion"/>
  </si>
  <si>
    <t>https://weibo.com/1634058407/PaAjB05Pb?refer_flag=1001030103_</t>
    <phoneticPr fontId="2" type="noConversion"/>
  </si>
  <si>
    <t>https://www.douyin.com/video/7468139995367279930</t>
    <phoneticPr fontId="2" type="noConversion"/>
  </si>
  <si>
    <r>
      <rPr>
        <sz val="10"/>
        <color rgb="FF000000"/>
        <rFont val="等线"/>
        <family val="2"/>
        <charset val="134"/>
        <scheme val="minor"/>
      </rPr>
      <t>50 【大美岳阳 盼你归来 - 点点 | 小红书 - 你的生活指南】 😆 ZHlgyWgs23Z0NCT 😆</t>
    </r>
    <r>
      <rPr>
        <u/>
        <sz val="10"/>
        <color rgb="FF175CEB"/>
        <rFont val="等线"/>
        <family val="2"/>
        <charset val="134"/>
        <scheme val="minor"/>
      </rPr>
      <t xml:space="preserve"> https://www.xiaohongshu.com/discovery/item/6792683e0000000018012a10?source=webshare&amp;xhsshare=pc_web&amp;xsec_token=AB7varOjJOZwhdIVFm7hZy3OAGVnAf8mTzqySYBSizz9A=&amp;xsec_source=pc_share</t>
    </r>
  </si>
  <si>
    <r>
      <rPr>
        <sz val="10"/>
        <color rgb="FF000000"/>
        <rFont val="等线"/>
        <family val="2"/>
        <charset val="134"/>
        <scheme val="minor"/>
      </rPr>
      <t>23 【谁能拒绝大熊猫吃竹子呢！岳阳大熊猫苑 - 琦琦_诗诗 | 小红书 - 你的生活指南】 😆 f1rFDgYBC5OkElw 😆</t>
    </r>
    <r>
      <rPr>
        <u/>
        <sz val="10"/>
        <color rgb="FF175CEB"/>
        <rFont val="等线"/>
        <family val="2"/>
        <charset val="134"/>
        <scheme val="minor"/>
      </rPr>
      <t xml:space="preserve"> https://www.xiaohongshu.com/discovery/item/67a69f10000000001703b4d8?source=webshare&amp;xhsshare=pc_web&amp;xsec_token=ABmDHLRR_bGqyCsVdFYq10p1x6L_FJFUoOeUwBWQy-so8=&amp;xsec_source=pc_share</t>
    </r>
  </si>
  <si>
    <r>
      <rPr>
        <sz val="10"/>
        <color rgb="FF000000"/>
        <rFont val="等线"/>
        <family val="2"/>
        <charset val="134"/>
        <scheme val="minor"/>
      </rPr>
      <t>98 【岳明年 巳巳如意 - ★喜★ | 小红书 - 你的生活指南】 😆 ZfLbf32mNYmEUvr 😆</t>
    </r>
    <r>
      <rPr>
        <u/>
        <sz val="10"/>
        <color rgb="FF175CEB"/>
        <rFont val="等线"/>
        <family val="2"/>
        <charset val="134"/>
        <scheme val="minor"/>
      </rPr>
      <t xml:space="preserve"> https://www.xiaohongshu.com/discovery/item/67a615910000000018009c81?source=webshare&amp;xhsshare=pc_web&amp;xsec_token=ABmDHLRR_bGqyCsVdFYq10pwDpgnkARVUh7YbL6jqdHs4=&amp;xsec_source=pc_share</t>
    </r>
  </si>
  <si>
    <t>75 【Welcome to visit  Yueyang, China - 维特外教在岳阳 | 小红书 - 你的生活指南】 😆 rsVGaddYe5Kelmo 😆 https://www.xiaohongshu.com/discovery/item/678e1ea5000000002903d8b9?source=webshare&amp;xhsshare=pc_web&amp;xsec_token=AB2l5VqycE_mu7Df9PqKceREFYrR2afTpiMzlKbPrOXYE=&amp;xsec_source=pc_share</t>
  </si>
  <si>
    <r>
      <rPr>
        <sz val="10"/>
        <color rgb="FF000000"/>
        <rFont val="等线"/>
        <family val="2"/>
        <charset val="134"/>
        <scheme val="minor"/>
      </rPr>
      <t>43 【 栩栩幸福说 | 小红书 - 你的生活指南】 😆AprsZHzwATYhHk1 😆</t>
    </r>
    <r>
      <rPr>
        <u/>
        <sz val="10"/>
        <color rgb="FF175CEB"/>
        <rFont val="等线"/>
        <family val="2"/>
        <charset val="134"/>
        <scheme val="minor"/>
      </rPr>
      <t>https://www.xiaohongshu.com/discovery/item/6790479a0000000018009143?source=webshare&amp;xhsshare=pc_web&amp;xsec_token=ABl1Bel8tr4JR5bY35IseC_2hQcRFVHiHXWW_1U26fEv8=&amp;xsec_source=pc_share</t>
    </r>
  </si>
  <si>
    <r>
      <rPr>
        <sz val="10"/>
        <color rgb="FF000000"/>
        <rFont val="等线"/>
        <family val="2"/>
        <charset val="134"/>
        <scheme val="minor"/>
      </rPr>
      <t>90 【新春旅行，湖南岳阳 - 背包客的笔记 | 小红书 - 你的生活指南】 😆 F95JyO4fEh1uFVh 😆</t>
    </r>
    <r>
      <rPr>
        <u/>
        <sz val="10"/>
        <color rgb="FF175CEB"/>
        <rFont val="等线"/>
        <family val="2"/>
        <charset val="134"/>
        <scheme val="minor"/>
      </rPr>
      <t xml:space="preserve"> https://www.xiaohongshu.com/discovery/item/678fc752000000001800960b?source=webshare&amp;xhsshare=pc_web&amp;xsec_token=ABmG6422IaWW0SMqDV8X_15JnneOpXozSsum2CzdVbsrA=&amp;xsec_source=pc_share</t>
    </r>
  </si>
  <si>
    <r>
      <rPr>
        <sz val="10"/>
        <color rgb="FF000000"/>
        <rFont val="等线"/>
        <family val="2"/>
        <charset val="134"/>
        <scheme val="minor"/>
      </rPr>
      <t>38 【 长沙芳芳 | 小红书 - 你的生活指南】 😆fOa9MOWhwtm4sys 😆</t>
    </r>
    <r>
      <rPr>
        <u/>
        <sz val="10"/>
        <color rgb="FF175CEB"/>
        <rFont val="等线"/>
        <family val="2"/>
        <charset val="134"/>
        <scheme val="minor"/>
      </rPr>
      <t>https://www.xiaohongshu.com/discovery/item/678ee286000000002803fdfa?source=webshare&amp;xhsshare=pc_web&amp;xsec_token=AB2l5VqycE_mu7Df9PqKceROXPVBC-iSEm46RYS9Icu4w=&amp;xsec_source=pc_share</t>
    </r>
  </si>
  <si>
    <r>
      <rPr>
        <sz val="10"/>
        <color rgb="FF000000"/>
        <rFont val="等线"/>
        <family val="2"/>
        <charset val="134"/>
        <scheme val="minor"/>
      </rPr>
      <t>6 【大美江湖 天下岳阳 - 繁华 | 小红书 - 你的生活指南】 😆 gQMtZo4RYSmkI8W 😆</t>
    </r>
    <r>
      <rPr>
        <u/>
        <sz val="10"/>
        <color rgb="FF175CEB"/>
        <rFont val="等线"/>
        <family val="2"/>
        <charset val="134"/>
        <scheme val="minor"/>
      </rPr>
      <t xml:space="preserve"> https://www.xiaohongshu.com/discovery/item/6791983a000000002900fa59?source=webshare&amp;xhsshare=pc_web&amp;xsec_token=ABLrivNks0pKqbNrw_h6KlNODqH63FJXCjW-Ykii2p38A=&amp;xsec_source=pc_share</t>
    </r>
  </si>
  <si>
    <r>
      <rPr>
        <sz val="10"/>
        <color rgb="FF000000"/>
        <rFont val="等线"/>
        <family val="2"/>
        <charset val="134"/>
        <scheme val="minor"/>
      </rPr>
      <t>1 【岳阳文旅上大分啦 - 小唐的理想世界 | 小红书 - 你的生活指南】 😆 kOJVwJaiWyvDheq 😆</t>
    </r>
    <r>
      <rPr>
        <u/>
        <sz val="10"/>
        <color rgb="FF175CEB"/>
        <rFont val="等线"/>
        <family val="2"/>
        <charset val="134"/>
        <scheme val="minor"/>
      </rPr>
      <t xml:space="preserve"> https://www.xiaohongshu.com/discovery/item/67a0da6e000000002803ffb5?source=webshare&amp;xhsshare=pc_web&amp;xsec_token=ABrZF0C2fBkLV7OMv5fvtG0iiQWDfTthF7VjZWzlcp-K4=&amp;xsec_source=pc_share</t>
    </r>
  </si>
  <si>
    <r>
      <rPr>
        <sz val="10"/>
        <color rgb="FF000000"/>
        <rFont val="等线"/>
        <family val="2"/>
        <charset val="134"/>
        <scheme val="minor"/>
      </rPr>
      <t>9 【洞庭渔火季的烟花太好看啦 - 小唐的理想世界 | 小红书 - 你的生活指南】 😆 IRGjfckURQwBJ3d 😆</t>
    </r>
    <r>
      <rPr>
        <u/>
        <sz val="10"/>
        <color rgb="FF175CEB"/>
        <rFont val="等线"/>
        <family val="2"/>
        <charset val="134"/>
        <scheme val="minor"/>
      </rPr>
      <t xml:space="preserve"> https://www.xiaohongshu.com/discovery/item/67a0d9d500000000290354d0?source=webshare&amp;xhsshare=pc_web&amp;xsec_token=ABrZF0C2fBkLV7OMv5fvtG0mAWqJK_X5ZFHDrZMCjXbn8=&amp;xsec_source=pc_share</t>
    </r>
  </si>
  <si>
    <r>
      <rPr>
        <sz val="10"/>
        <color rgb="FF000000"/>
        <rFont val="等线"/>
        <family val="2"/>
        <charset val="134"/>
        <scheme val="minor"/>
      </rPr>
      <t>60 【洞庭湖水美如画，岳阳楼名扬天下！ - Hannah | 小红书 - 你的生活指南】 😆 hnY2Ge1K5oHo94m 😆</t>
    </r>
    <r>
      <rPr>
        <u/>
        <sz val="10"/>
        <color rgb="FF175CEB"/>
        <rFont val="等线"/>
        <family val="2"/>
        <charset val="134"/>
        <scheme val="minor"/>
      </rPr>
      <t xml:space="preserve"> https://www.xiaohongshu.com/discovery/item/67a2ed3d000000002902efde?source=webshare&amp;xhsshare=pc_web&amp;xsec_token=ABcb6yTKlVNEMvF0cD-N67xJogBTxZiL7SWLia1emCaVg=&amp;xsec_source=pc_share</t>
    </r>
  </si>
  <si>
    <r>
      <rPr>
        <sz val="10"/>
        <color rgb="FF000000"/>
        <rFont val="等线"/>
        <family val="2"/>
        <charset val="134"/>
        <scheme val="minor"/>
      </rPr>
      <t>97 【三湘四水 相约湖南；大美江湖 天下岳阳 - Cindy Zhang | 小红书 - 你的生活指南】 😆 ybEvWwsm38S0u1W 😆</t>
    </r>
    <r>
      <rPr>
        <u/>
        <sz val="10"/>
        <color rgb="FF175CEB"/>
        <rFont val="等线"/>
        <family val="2"/>
        <charset val="134"/>
        <scheme val="minor"/>
      </rPr>
      <t xml:space="preserve"> https://www.xiaohongshu.com/discovery/item/67a2b1040000000018005c98?source=webshare&amp;xhsshare=pc_web&amp;xsec_token=ABcb6yTKlVNEMvF0cD-N67xNcUVFQzzW26oeIMo2ihE8A=&amp;xsec_source=pc_share</t>
    </r>
  </si>
  <si>
    <r>
      <rPr>
        <sz val="10"/>
        <color rgb="FF000000"/>
        <rFont val="等线"/>
        <family val="2"/>
        <charset val="134"/>
        <scheme val="minor"/>
      </rPr>
      <t>20 【新年可以岳来越好 - 听听妈妈的话 | 小红书 - 你的生活指南】 😆 XGfMEooZSoGRaiQ 😆</t>
    </r>
    <r>
      <rPr>
        <u/>
        <sz val="10"/>
        <color rgb="FF175CEB"/>
        <rFont val="等线"/>
        <family val="2"/>
        <charset val="134"/>
        <scheme val="minor"/>
      </rPr>
      <t xml:space="preserve"> https://www.xiaohongshu.com/discovery/item/67921221000000002900d494?source=webshare&amp;xhsshare=pc_web&amp;xsec_token=AB7varOjJOZwhdIVFm7hZy3KXrNGt8Z77edzXM-ZY9QPo=&amp;xsec_source=pc_share</t>
    </r>
  </si>
  <si>
    <r>
      <rPr>
        <u/>
        <sz val="10"/>
        <color rgb="FF175CEB"/>
        <rFont val="等线"/>
        <family val="2"/>
        <charset val="134"/>
        <scheme val="minor"/>
      </rPr>
      <t>https://weibo.com/2873179702/PdDWXFexH?refer_flag=1001030103_</t>
    </r>
  </si>
  <si>
    <r>
      <rPr>
        <u/>
        <sz val="10"/>
        <color rgb="FF175CEB"/>
        <rFont val="等线"/>
        <family val="2"/>
        <charset val="134"/>
        <scheme val="minor"/>
      </rPr>
      <t>https://weibo.com/7737081849/5130604075025374?sourceType=weixin&amp;from=10E5095010&amp;wm=9856_0004&amp;featurecode=newtitle&amp;s_channel=4&amp;s_trans=2873179702_5130604075025374</t>
    </r>
  </si>
  <si>
    <r>
      <rPr>
        <u/>
        <sz val="10"/>
        <color rgb="FF175CEB"/>
        <rFont val="等线"/>
        <family val="2"/>
        <charset val="134"/>
        <scheme val="minor"/>
      </rPr>
      <t>https://weibo.com/1429762802/PdCew9cmW?refer_flag=1001030103_</t>
    </r>
  </si>
  <si>
    <r>
      <rPr>
        <u/>
        <sz val="10"/>
        <color rgb="FF175CEB"/>
        <rFont val="等线"/>
        <family val="2"/>
        <charset val="134"/>
        <scheme val="minor"/>
      </rPr>
      <t>https://weibo.com/1213280902/PcQ4wrav3?refer_flag=1001030103_</t>
    </r>
  </si>
  <si>
    <r>
      <rPr>
        <u/>
        <sz val="10"/>
        <color rgb="FF175CEB"/>
        <rFont val="等线"/>
        <family val="2"/>
        <charset val="134"/>
        <scheme val="minor"/>
      </rPr>
      <t>https://weibo.com/2230032245/Pazt7pGlm?refer_flag=1001030103_</t>
    </r>
  </si>
  <si>
    <r>
      <rPr>
        <u/>
        <sz val="10"/>
        <color rgb="FF175CEB"/>
        <rFont val="等线"/>
        <family val="2"/>
        <charset val="134"/>
        <scheme val="minor"/>
      </rPr>
      <t>https://weibo.com/2296638852/PaNo2w4ZX?refer_flag=1001030103_</t>
    </r>
  </si>
  <si>
    <r>
      <rPr>
        <u/>
        <sz val="10"/>
        <color rgb="FF175CEB"/>
        <rFont val="等线"/>
        <family val="2"/>
        <charset val="134"/>
        <scheme val="minor"/>
      </rPr>
      <t>https://weibo.com/5499374221/PaXgGmChA?refer_flag=1001030103_</t>
    </r>
  </si>
  <si>
    <r>
      <rPr>
        <u/>
        <sz val="10"/>
        <color rgb="FF175CEB"/>
        <rFont val="等线"/>
        <family val="2"/>
        <charset val="134"/>
        <scheme val="minor"/>
      </rPr>
      <t>https://weibo.com/5493475620/PaYfzmN6L?refer_flag=1001030103_</t>
    </r>
  </si>
  <si>
    <r>
      <rPr>
        <u/>
        <sz val="10"/>
        <color rgb="FF175CEB"/>
        <rFont val="等线"/>
        <family val="2"/>
        <charset val="134"/>
        <scheme val="minor"/>
      </rPr>
      <t>https://weibo.com/1800243493/PaYpNwuAE?refer_flag=1001030103_</t>
    </r>
  </si>
  <si>
    <r>
      <rPr>
        <u/>
        <sz val="10"/>
        <color rgb="FF175CEB"/>
        <rFont val="等线"/>
        <family val="2"/>
        <charset val="134"/>
        <scheme val="minor"/>
      </rPr>
      <t>https://weibo.com/1800243493/Pb24qrYvM?refer_flag=1001030103_</t>
    </r>
  </si>
  <si>
    <r>
      <rPr>
        <u/>
        <sz val="10"/>
        <color rgb="FF175CEB"/>
        <rFont val="等线"/>
        <family val="2"/>
        <charset val="134"/>
        <scheme val="minor"/>
      </rPr>
      <t>https://weibo.com/3896996323/Pb2lJxO38?refer_flag=1001030103_</t>
    </r>
  </si>
  <si>
    <r>
      <rPr>
        <u/>
        <sz val="10"/>
        <color rgb="FF175CEB"/>
        <rFont val="等线"/>
        <family val="2"/>
        <charset val="134"/>
        <scheme val="minor"/>
      </rPr>
      <t>https://www.douyin.com/video/7463330554105072946</t>
    </r>
  </si>
  <si>
    <r>
      <rPr>
        <u/>
        <sz val="10"/>
        <color rgb="FF175CEB"/>
        <rFont val="等线"/>
        <family val="2"/>
        <charset val="134"/>
        <scheme val="minor"/>
      </rPr>
      <t>https://www.douyin.com/video/7463129294814891301</t>
    </r>
  </si>
  <si>
    <r>
      <rPr>
        <u/>
        <sz val="10"/>
        <color rgb="FF175CEB"/>
        <rFont val="等线"/>
        <family val="2"/>
        <charset val="134"/>
        <scheme val="minor"/>
      </rPr>
      <t>https://www.douyin.com/video/7460727242943974665</t>
    </r>
  </si>
  <si>
    <r>
      <rPr>
        <u/>
        <sz val="10"/>
        <color rgb="FF175CEB"/>
        <rFont val="等线"/>
        <family val="2"/>
        <charset val="134"/>
        <scheme val="minor"/>
      </rPr>
      <t>https://www.douyin.com/video/7460724331912400186</t>
    </r>
  </si>
  <si>
    <r>
      <rPr>
        <u/>
        <sz val="10"/>
        <color rgb="FF175CEB"/>
        <rFont val="等线"/>
        <family val="2"/>
        <charset val="134"/>
        <scheme val="minor"/>
      </rPr>
      <t>https://www.douyin.com/video/7463717682639146300</t>
    </r>
  </si>
  <si>
    <r>
      <rPr>
        <u/>
        <sz val="10"/>
        <color rgb="FF175CEB"/>
        <rFont val="等线"/>
        <family val="2"/>
        <charset val="134"/>
        <scheme val="minor"/>
      </rPr>
      <t>https://www.douyin.com/video/7463756644275473674</t>
    </r>
  </si>
  <si>
    <r>
      <rPr>
        <u/>
        <sz val="10"/>
        <color rgb="FF175CEB"/>
        <rFont val="等线"/>
        <family val="2"/>
        <charset val="134"/>
        <scheme val="minor"/>
      </rPr>
      <t>https://www.douyin.com/video/7463775606472232249</t>
    </r>
  </si>
  <si>
    <r>
      <rPr>
        <u/>
        <sz val="10"/>
        <color rgb="FF175CEB"/>
        <rFont val="等线"/>
        <family val="2"/>
        <charset val="134"/>
        <scheme val="minor"/>
      </rPr>
      <t>https://www.douyin.com/video/7462721996279860495</t>
    </r>
  </si>
  <si>
    <r>
      <rPr>
        <u/>
        <sz val="10"/>
        <color rgb="FF175CEB"/>
        <rFont val="等线"/>
        <family val="2"/>
        <charset val="134"/>
        <scheme val="minor"/>
      </rPr>
      <t>https://www.douyin.com/video/7466224610372046120</t>
    </r>
  </si>
  <si>
    <r>
      <rPr>
        <u/>
        <sz val="10"/>
        <color rgb="FF175CEB"/>
        <rFont val="等线"/>
        <family val="2"/>
        <charset val="134"/>
        <scheme val="minor"/>
      </rPr>
      <t>https://www.douyin.com/video/7463736249115839803</t>
    </r>
  </si>
  <si>
    <r>
      <rPr>
        <u/>
        <sz val="10"/>
        <color rgb="FF175CEB"/>
        <rFont val="等线"/>
        <family val="2"/>
        <charset val="134"/>
        <scheme val="minor"/>
      </rPr>
      <t>https://www.douyin.com/video/7462989085460794662</t>
    </r>
  </si>
  <si>
    <r>
      <rPr>
        <u/>
        <sz val="10"/>
        <color rgb="FF175CEB"/>
        <rFont val="等线"/>
        <family val="2"/>
        <charset val="134"/>
        <scheme val="minor"/>
      </rPr>
      <t>https://www.douyin.com/video/7460451041935428876</t>
    </r>
  </si>
  <si>
    <r>
      <rPr>
        <u/>
        <sz val="10"/>
        <color rgb="FF175CEB"/>
        <rFont val="等线"/>
        <family val="2"/>
        <charset val="134"/>
        <scheme val="minor"/>
      </rPr>
      <t>https://www.douyin.com/video/7464464752664710400</t>
    </r>
  </si>
  <si>
    <r>
      <rPr>
        <u/>
        <sz val="10"/>
        <color rgb="FF175CEB"/>
        <rFont val="等线"/>
        <family val="2"/>
        <charset val="134"/>
        <scheme val="minor"/>
      </rPr>
      <t>https://www.douyin.com/video/7465957090394164490</t>
    </r>
  </si>
  <si>
    <r>
      <rPr>
        <u/>
        <sz val="10"/>
        <color rgb="FF175CEB"/>
        <rFont val="等线"/>
        <family val="2"/>
        <charset val="134"/>
        <scheme val="minor"/>
      </rPr>
      <t>https://www.douyin.com/video/7463764264558398755</t>
    </r>
  </si>
  <si>
    <r>
      <rPr>
        <u/>
        <sz val="10"/>
        <color rgb="FF175CEB"/>
        <rFont val="等线"/>
        <family val="2"/>
        <charset val="134"/>
        <scheme val="minor"/>
      </rPr>
      <t>https://www.douyin.com/video/7460746488587636008</t>
    </r>
  </si>
  <si>
    <r>
      <rPr>
        <u/>
        <sz val="10"/>
        <color rgb="FF175CEB"/>
        <rFont val="等线"/>
        <family val="2"/>
        <charset val="134"/>
        <scheme val="minor"/>
      </rPr>
      <t>https://www.douyin.com/video/7461502350851624207</t>
    </r>
  </si>
  <si>
    <r>
      <rPr>
        <u/>
        <sz val="10"/>
        <color rgb="FF175CEB"/>
        <rFont val="等线"/>
        <family val="2"/>
        <charset val="134"/>
        <scheme val="minor"/>
      </rPr>
      <t>https://www.douyin.com/video/7460395611745996086</t>
    </r>
  </si>
  <si>
    <r>
      <rPr>
        <u/>
        <sz val="10"/>
        <color rgb="FF175CEB"/>
        <rFont val="等线"/>
        <family val="2"/>
        <charset val="134"/>
        <scheme val="minor"/>
      </rPr>
      <t>https://www.douyin.com/video/7466840636180663564</t>
    </r>
  </si>
  <si>
    <r>
      <rPr>
        <u/>
        <sz val="10"/>
        <color rgb="FF175CEB"/>
        <rFont val="等线"/>
        <family val="2"/>
        <charset val="134"/>
        <scheme val="minor"/>
      </rPr>
      <t>https://www.douyin.com/video/7466310910030794010</t>
    </r>
  </si>
  <si>
    <r>
      <rPr>
        <u/>
        <sz val="10"/>
        <color rgb="FF175CEB"/>
        <rFont val="等线"/>
        <family val="2"/>
        <charset val="134"/>
        <scheme val="minor"/>
      </rPr>
      <t>https://www.douyin.com/video/7460350183642008872</t>
    </r>
  </si>
  <si>
    <r>
      <rPr>
        <u/>
        <sz val="10"/>
        <color rgb="FF175CEB"/>
        <rFont val="等线"/>
        <family val="2"/>
        <charset val="134"/>
        <scheme val="minor"/>
      </rPr>
      <t>https://www.douyin.com/video/7460163582555147572</t>
    </r>
  </si>
  <si>
    <r>
      <rPr>
        <u/>
        <sz val="10"/>
        <color rgb="FF175CEB"/>
        <rFont val="等线"/>
        <family val="2"/>
        <charset val="134"/>
        <scheme val="minor"/>
      </rPr>
      <t>https://www.douyin.com/video/7464455768478108986</t>
    </r>
  </si>
  <si>
    <r>
      <rPr>
        <u/>
        <sz val="10"/>
        <color rgb="FF175CEB"/>
        <rFont val="等线"/>
        <family val="2"/>
        <charset val="134"/>
        <scheme val="minor"/>
      </rPr>
      <t>https://www.douyin.com/video/7462973239699016997</t>
    </r>
  </si>
  <si>
    <r>
      <rPr>
        <u/>
        <sz val="10"/>
        <color rgb="FF175CEB"/>
        <rFont val="等线"/>
        <family val="2"/>
        <charset val="134"/>
        <scheme val="minor"/>
      </rPr>
      <t>https://www.douyin.com/video/7465731449149246777</t>
    </r>
  </si>
  <si>
    <r>
      <rPr>
        <u/>
        <sz val="10"/>
        <color rgb="FF175CEB"/>
        <rFont val="等线"/>
        <family val="2"/>
        <charset val="134"/>
        <scheme val="minor"/>
      </rPr>
      <t>https://www.douyin.com/video/7467736825633819961</t>
    </r>
  </si>
  <si>
    <r>
      <rPr>
        <u/>
        <sz val="10"/>
        <color rgb="FF175CEB"/>
        <rFont val="等线"/>
        <family val="2"/>
        <charset val="134"/>
        <scheme val="minor"/>
      </rPr>
      <t>https://www.douyin.com/video/7466420589297782051</t>
    </r>
  </si>
  <si>
    <r>
      <rPr>
        <u/>
        <sz val="10"/>
        <color rgb="FF175CEB"/>
        <rFont val="等线"/>
        <family val="2"/>
        <charset val="134"/>
        <scheme val="minor"/>
      </rPr>
      <t>https://www.douyin.com/video/7467430804554026275</t>
    </r>
  </si>
  <si>
    <r>
      <rPr>
        <u/>
        <sz val="10"/>
        <color rgb="FF175CEB"/>
        <rFont val="等线"/>
        <family val="2"/>
        <charset val="134"/>
        <scheme val="minor"/>
      </rPr>
      <t>https://www.douyin.com/video/7464599797912145203</t>
    </r>
  </si>
  <si>
    <r>
      <rPr>
        <u/>
        <sz val="10"/>
        <color rgb="FF175CEB"/>
        <rFont val="等线"/>
        <family val="2"/>
        <charset val="134"/>
        <scheme val="minor"/>
      </rPr>
      <t>https://www.douyin.com/video/7464087122518068521</t>
    </r>
  </si>
  <si>
    <r>
      <rPr>
        <u/>
        <sz val="10"/>
        <color rgb="FF175CEB"/>
        <rFont val="等线"/>
        <family val="2"/>
        <charset val="134"/>
        <scheme val="minor"/>
      </rPr>
      <t>https://www.douyin.com/video/7467178530682555657</t>
    </r>
  </si>
  <si>
    <r>
      <rPr>
        <u/>
        <sz val="10"/>
        <color rgb="FF175CEB"/>
        <rFont val="等线"/>
        <family val="2"/>
        <charset val="134"/>
        <scheme val="minor"/>
      </rPr>
      <t>https://www.douyin.com/video/7472923983336181050</t>
    </r>
  </si>
  <si>
    <r>
      <rPr>
        <u/>
        <sz val="10"/>
        <color rgb="FF175CEB"/>
        <rFont val="等线"/>
        <family val="2"/>
        <charset val="134"/>
        <scheme val="minor"/>
      </rPr>
      <t>https://www.douyin.com/video/7462295693525404955</t>
    </r>
  </si>
  <si>
    <r>
      <rPr>
        <u/>
        <sz val="10"/>
        <color rgb="FF175CEB"/>
        <rFont val="等线"/>
        <family val="2"/>
        <charset val="134"/>
        <scheme val="minor"/>
      </rPr>
      <t>https://www.douyin.com/video/7460847057423699260</t>
    </r>
  </si>
  <si>
    <r>
      <rPr>
        <u/>
        <sz val="10"/>
        <color rgb="FF175CEB"/>
        <rFont val="等线"/>
        <family val="2"/>
        <charset val="134"/>
        <scheme val="minor"/>
      </rPr>
      <t>https://www.douyin.com/video/7464046256772500793</t>
    </r>
  </si>
  <si>
    <r>
      <rPr>
        <u/>
        <sz val="10"/>
        <color rgb="FF175CEB"/>
        <rFont val="等线"/>
        <family val="2"/>
        <charset val="134"/>
        <scheme val="minor"/>
      </rPr>
      <t>https://www.douyin.com/video/7461486282762489098</t>
    </r>
  </si>
  <si>
    <r>
      <rPr>
        <u/>
        <sz val="10"/>
        <color rgb="FF175CEB"/>
        <rFont val="等线"/>
        <family val="2"/>
        <charset val="134"/>
        <scheme val="minor"/>
      </rPr>
      <t>https://www.douyin.com/video/7467113574712888587</t>
    </r>
  </si>
  <si>
    <r>
      <rPr>
        <u/>
        <sz val="10"/>
        <color rgb="FF175CEB"/>
        <rFont val="等线"/>
        <family val="2"/>
        <charset val="134"/>
        <scheme val="minor"/>
      </rPr>
      <t>https://www.douyin.com/video/7463187866869321012</t>
    </r>
  </si>
  <si>
    <r>
      <rPr>
        <u/>
        <sz val="10"/>
        <color rgb="FF175CEB"/>
        <rFont val="等线"/>
        <family val="2"/>
        <charset val="134"/>
        <scheme val="minor"/>
      </rPr>
      <t>https://www.douyin.com/video/7465924624128183591</t>
    </r>
  </si>
  <si>
    <r>
      <rPr>
        <u/>
        <sz val="10"/>
        <color rgb="FF175CEB"/>
        <rFont val="等线"/>
        <family val="2"/>
        <charset val="134"/>
        <scheme val="minor"/>
      </rPr>
      <t>https://www.douyin.com/video/7462542866959617338</t>
    </r>
  </si>
  <si>
    <r>
      <rPr>
        <u/>
        <sz val="10"/>
        <color rgb="FF175CEB"/>
        <rFont val="等线"/>
        <family val="2"/>
        <charset val="134"/>
        <scheme val="minor"/>
      </rPr>
      <t>https://www.douyin.com/video/7470931842338671908</t>
    </r>
  </si>
  <si>
    <r>
      <rPr>
        <u/>
        <sz val="10"/>
        <color rgb="FF175CEB"/>
        <rFont val="等线"/>
        <family val="2"/>
        <charset val="134"/>
        <scheme val="minor"/>
      </rPr>
      <t>https://www.douyin.com/video/7462188827155746048</t>
    </r>
  </si>
  <si>
    <r>
      <rPr>
        <u/>
        <sz val="10"/>
        <color rgb="FF175CEB"/>
        <rFont val="等线"/>
        <family val="2"/>
        <charset val="134"/>
        <scheme val="minor"/>
      </rPr>
      <t>https://www.douyin.com/video/7462167835222052136</t>
    </r>
  </si>
  <si>
    <r>
      <rPr>
        <u/>
        <sz val="10"/>
        <color rgb="FF175CEB"/>
        <rFont val="等线"/>
        <family val="2"/>
        <charset val="134"/>
        <scheme val="minor"/>
      </rPr>
      <t>https://www.douyin.com/video/7462013180034780416</t>
    </r>
  </si>
  <si>
    <r>
      <rPr>
        <u/>
        <sz val="10"/>
        <color rgb="FF175CEB"/>
        <rFont val="等线"/>
        <family val="2"/>
        <charset val="134"/>
        <scheme val="minor"/>
      </rPr>
      <t>https://www.douyin.com/video/7465676935926910217</t>
    </r>
  </si>
  <si>
    <r>
      <rPr>
        <u/>
        <sz val="10"/>
        <color rgb="FF175CEB"/>
        <rFont val="等线"/>
        <family val="2"/>
        <charset val="134"/>
        <scheme val="minor"/>
      </rPr>
      <t>https://www.douyin.com/video/7460158472542309682</t>
    </r>
  </si>
  <si>
    <r>
      <rPr>
        <u/>
        <sz val="10"/>
        <color rgb="FF175CEB"/>
        <rFont val="等线"/>
        <family val="2"/>
        <charset val="134"/>
        <scheme val="minor"/>
      </rPr>
      <t>https://www.douyin.com/video/7464058312217070887</t>
    </r>
  </si>
  <si>
    <r>
      <rPr>
        <u/>
        <sz val="10"/>
        <color rgb="FF175CEB"/>
        <rFont val="等线"/>
        <family val="2"/>
        <charset val="134"/>
        <scheme val="minor"/>
      </rPr>
      <t>https://www.douyin.com/video/7466619773783231744</t>
    </r>
  </si>
  <si>
    <r>
      <rPr>
        <u/>
        <sz val="10"/>
        <color rgb="FF175CEB"/>
        <rFont val="等线"/>
        <family val="2"/>
        <charset val="134"/>
        <scheme val="minor"/>
      </rPr>
      <t>https://www.douyin.com/video/7467195651684601122</t>
    </r>
  </si>
  <si>
    <r>
      <rPr>
        <u/>
        <sz val="10"/>
        <color rgb="FF175CEB"/>
        <rFont val="等线"/>
        <family val="2"/>
        <charset val="134"/>
        <scheme val="minor"/>
      </rPr>
      <t>https://www.douyin.com/video/7462220437158759740</t>
    </r>
  </si>
  <si>
    <r>
      <rPr>
        <u/>
        <sz val="10"/>
        <color rgb="FF175CEB"/>
        <rFont val="等线"/>
        <family val="2"/>
        <charset val="134"/>
        <scheme val="minor"/>
      </rPr>
      <t>https://www.douyin.com/video/7463471972039626042</t>
    </r>
  </si>
  <si>
    <r>
      <rPr>
        <u/>
        <sz val="10"/>
        <color rgb="FF175CEB"/>
        <rFont val="等线"/>
        <family val="2"/>
        <charset val="134"/>
        <scheme val="minor"/>
      </rPr>
      <t>https://www.douyin.com/video/7463061629660417320</t>
    </r>
  </si>
  <si>
    <r>
      <rPr>
        <u/>
        <sz val="10"/>
        <color rgb="FF175CEB"/>
        <rFont val="等线"/>
        <family val="2"/>
        <charset val="134"/>
        <scheme val="minor"/>
      </rPr>
      <t>https://www.douyin.com/video/7462219013968514362</t>
    </r>
  </si>
  <si>
    <r>
      <rPr>
        <u/>
        <sz val="10"/>
        <color rgb="FF175CEB"/>
        <rFont val="等线"/>
        <family val="2"/>
        <charset val="134"/>
        <scheme val="minor"/>
      </rPr>
      <t>https://www.douyin.com/video/7461934726673190181</t>
    </r>
  </si>
  <si>
    <r>
      <rPr>
        <u/>
        <sz val="10"/>
        <color rgb="FF175CEB"/>
        <rFont val="等线"/>
        <family val="2"/>
        <charset val="134"/>
        <scheme val="minor"/>
      </rPr>
      <t>https://www.douyin.com/video/7462581266932665639</t>
    </r>
  </si>
  <si>
    <r>
      <rPr>
        <u/>
        <sz val="10"/>
        <color rgb="FF175CEB"/>
        <rFont val="等线"/>
        <family val="2"/>
        <charset val="134"/>
        <scheme val="minor"/>
      </rPr>
      <t>https://www.douyin.com/video/7462180763799211276</t>
    </r>
  </si>
  <si>
    <r>
      <rPr>
        <u/>
        <sz val="10"/>
        <color rgb="FF175CEB"/>
        <rFont val="等线"/>
        <family val="2"/>
        <charset val="134"/>
        <scheme val="minor"/>
      </rPr>
      <t>https://www.douyin.com/video/7462542343216876826</t>
    </r>
  </si>
  <si>
    <r>
      <rPr>
        <u/>
        <sz val="10"/>
        <color rgb="FF175CEB"/>
        <rFont val="等线"/>
        <family val="2"/>
        <charset val="134"/>
        <scheme val="minor"/>
      </rPr>
      <t>https://www.douyin.com/video/7462177454581501241</t>
    </r>
  </si>
  <si>
    <r>
      <rPr>
        <u/>
        <sz val="10"/>
        <color rgb="FF175CEB"/>
        <rFont val="等线"/>
        <family val="2"/>
        <charset val="134"/>
        <scheme val="minor"/>
      </rPr>
      <t>https://www.douyin.com/video/7462182773353090340</t>
    </r>
  </si>
  <si>
    <r>
      <rPr>
        <u/>
        <sz val="10"/>
        <color rgb="FF175CEB"/>
        <rFont val="等线"/>
        <family val="2"/>
        <charset val="134"/>
        <scheme val="minor"/>
      </rPr>
      <t>https://www.douyin.com/video/7462145449722465555</t>
    </r>
  </si>
  <si>
    <r>
      <rPr>
        <u/>
        <sz val="10"/>
        <color rgb="FF175CEB"/>
        <rFont val="等线"/>
        <family val="2"/>
        <charset val="134"/>
        <scheme val="minor"/>
      </rPr>
      <t>https://www.douyin.com/video/7462196790276803874</t>
    </r>
  </si>
  <si>
    <r>
      <rPr>
        <u/>
        <sz val="10"/>
        <color rgb="FF175CEB"/>
        <rFont val="等线"/>
        <family val="2"/>
        <charset val="134"/>
        <scheme val="minor"/>
      </rPr>
      <t>https://www.douyin.com/video/7462184530292624700</t>
    </r>
  </si>
  <si>
    <r>
      <rPr>
        <u/>
        <sz val="10"/>
        <color rgb="FF175CEB"/>
        <rFont val="等线"/>
        <family val="2"/>
        <charset val="134"/>
        <scheme val="minor"/>
      </rPr>
      <t>https://www.douyin.com/video/7462313450576809279</t>
    </r>
  </si>
  <si>
    <r>
      <rPr>
        <u/>
        <sz val="10"/>
        <color rgb="FF175CEB"/>
        <rFont val="等线"/>
        <family val="2"/>
        <charset val="134"/>
        <scheme val="minor"/>
      </rPr>
      <t>https://weibo.com/1429762802/PdeIAxA5p?refer_flag=1001030103_</t>
    </r>
  </si>
  <si>
    <t>https://v.douyin.com/i5xkxmB6/</t>
    <phoneticPr fontId="2" type="noConversion"/>
  </si>
  <si>
    <t>注：重复ID不计</t>
    <phoneticPr fontId="2" type="noConversion"/>
  </si>
  <si>
    <t>https://v.douyin.com/i5xXb3MR/</t>
    <phoneticPr fontId="2" type="noConversion"/>
  </si>
  <si>
    <t>李李白不是李白</t>
    <phoneticPr fontId="2" type="noConversion"/>
  </si>
  <si>
    <r>
      <rPr>
        <sz val="10"/>
        <color rgb="FF000000"/>
        <rFont val="等线"/>
        <family val="2"/>
        <charset val="134"/>
        <scheme val="minor"/>
      </rPr>
      <t xml:space="preserve">3 【魅力岳阳 - 平安*_*快乐 | 小红书 - 你的生活指南】 </t>
    </r>
    <r>
      <rPr>
        <sz val="10"/>
        <color rgb="FF000000"/>
        <rFont val="Segoe UI Emoji"/>
        <family val="2"/>
      </rPr>
      <t>😆</t>
    </r>
    <r>
      <rPr>
        <sz val="10"/>
        <color rgb="FF000000"/>
        <rFont val="等线"/>
        <family val="3"/>
        <charset val="134"/>
        <scheme val="minor"/>
      </rPr>
      <t xml:space="preserve"> uUfOIDF2ChMSwXs </t>
    </r>
    <r>
      <rPr>
        <sz val="10"/>
        <color rgb="FF000000"/>
        <rFont val="Segoe UI Emoji"/>
        <family val="2"/>
      </rPr>
      <t>😆</t>
    </r>
    <r>
      <rPr>
        <u/>
        <sz val="10"/>
        <color rgb="FF175CEB"/>
        <rFont val="等线"/>
        <family val="2"/>
        <charset val="134"/>
        <scheme val="minor"/>
      </rPr>
      <t xml:space="preserve"> https://www.xiaohongshu.com/discovery/item/67922f06000000001801a2ca?source=webshare&amp;xhsshare=pc_web&amp;xsec_token=AB7varOjJOZwhdIVFm7hZy3LkgHXYopEFBXWcLxBR7pRk=&amp;xsec_source=pc_share</t>
    </r>
    <phoneticPr fontId="2" type="noConversion"/>
  </si>
  <si>
    <t>https://www.douyin.com/video/7463026141457173772</t>
    <phoneticPr fontId="2" type="noConversion"/>
  </si>
  <si>
    <t>3.6万</t>
    <phoneticPr fontId="2" type="noConversion"/>
  </si>
  <si>
    <t>69万</t>
    <phoneticPr fontId="2" type="noConversion"/>
  </si>
  <si>
    <t>作品热度权重评分</t>
    <phoneticPr fontId="2" type="noConversion"/>
  </si>
  <si>
    <t>评委权重得分</t>
    <phoneticPr fontId="2" type="noConversion"/>
  </si>
  <si>
    <t>综合评分</t>
    <phoneticPr fontId="2" type="noConversion"/>
  </si>
  <si>
    <t>整体排名（去重）</t>
    <phoneticPr fontId="2" type="noConversion"/>
  </si>
  <si>
    <t>幸运参与奖</t>
    <phoneticPr fontId="2" type="noConversion"/>
  </si>
  <si>
    <t>作品编号</t>
  </si>
  <si>
    <t>作者ID</t>
  </si>
  <si>
    <t>粉丝量</t>
  </si>
  <si>
    <r>
      <rPr>
        <sz val="10"/>
        <color rgb="FF000000"/>
        <rFont val="等线"/>
        <family val="2"/>
        <charset val="134"/>
        <scheme val="minor"/>
      </rPr>
      <t xml:space="preserve">16 【 可爱滚滚 | 小红书 - 你的生活指南】 </t>
    </r>
    <r>
      <rPr>
        <sz val="10"/>
        <color rgb="FF000000"/>
        <rFont val="Segoe UI Emoji"/>
        <family val="2"/>
      </rPr>
      <t>😆</t>
    </r>
    <r>
      <rPr>
        <sz val="10"/>
        <color rgb="FF000000"/>
        <rFont val="等线"/>
        <family val="3"/>
        <charset val="134"/>
        <scheme val="minor"/>
      </rPr>
      <t xml:space="preserve">6ixywUUx9XpvBkG </t>
    </r>
    <r>
      <rPr>
        <sz val="10"/>
        <color rgb="FF000000"/>
        <rFont val="Segoe UI Emoji"/>
        <family val="2"/>
      </rPr>
      <t>😆</t>
    </r>
    <r>
      <rPr>
        <u/>
        <sz val="10"/>
        <color rgb="FF175CEB"/>
        <rFont val="等线"/>
        <family val="2"/>
        <charset val="134"/>
        <scheme val="minor"/>
      </rPr>
      <t>https://www.xiaohongshu.com/discovery/item/6790a9500000000029039269?source=webshare&amp;xhsshare=pc_web&amp;xsec_token=ABl1Bel8tr4JR5bY35IseC_zYH4YbKwb9tWV9DUxHEuGc=&amp;xsec_source=pc_share</t>
    </r>
    <phoneticPr fontId="2" type="noConversion"/>
  </si>
  <si>
    <t>是</t>
    <phoneticPr fontId="2" type="noConversion"/>
  </si>
  <si>
    <t>否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</si>
</sst>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_);[Red]\(0\)"/>
    <numFmt numFmtId="178" formatCode="0_ "/>
  </numFmts>
  <fonts count="18" x14ac:knownFonts="1">
    <font>
      <sz val="10"/>
      <color theme="1"/>
      <name val="等线"/>
      <family val="2"/>
      <charset val="134"/>
      <scheme val="minor"/>
    </font>
    <font>
      <sz val="10"/>
      <name val="等线"/>
      <charset val="134"/>
    </font>
    <font>
      <sz val="9"/>
      <name val="等线"/>
      <family val="2"/>
      <charset val="134"/>
      <scheme val="minor"/>
    </font>
    <font>
      <sz val="11"/>
      <color rgb="FFFFFFFF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name val="微软雅黑"/>
      <family val="2"/>
      <charset val="134"/>
    </font>
    <font>
      <b/>
      <sz val="18"/>
      <color rgb="FFFFFFFF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0"/>
      <color rgb="FF000000"/>
      <name val="等线"/>
      <family val="3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2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8"/>
      <color theme="1"/>
      <name val="微软雅黑"/>
      <family val="2"/>
      <charset val="134"/>
    </font>
    <font>
      <u/>
      <sz val="10"/>
      <color rgb="FF175CEB"/>
      <name val="等线"/>
      <family val="2"/>
      <charset val="134"/>
      <scheme val="minor"/>
    </font>
    <font>
      <sz val="10"/>
      <color rgb="FF000000"/>
      <name val="等线"/>
      <family val="2"/>
      <charset val="134"/>
      <scheme val="minor"/>
    </font>
    <font>
      <sz val="10"/>
      <color rgb="FF000000"/>
      <name val="Segoe UI Emoji"/>
      <family val="2"/>
    </font>
    <font>
      <b/>
      <sz val="11"/>
      <color rgb="FFFFFFFF"/>
      <name val="微软雅黑"/>
      <family val="2"/>
      <charset val="134"/>
    </font>
    <font>
      <b/>
      <sz val="11"/>
      <color theme="1"/>
      <name val="微软雅黑"/>
      <family val="2"/>
      <charset val="134"/>
    </font>
  </fonts>
  <fills count="8">
    <fill>
      <patternFill patternType="none"/>
    </fill>
    <fill>
      <patternFill patternType="gray125"/>
    </fill>
    <fill>
      <patternFill patternType="solid">
        <fgColor rgb="FF002060"/>
      </patternFill>
    </fill>
    <fill>
      <patternFill patternType="solid">
        <fgColor rgb="FF0070C0"/>
      </patternFill>
    </fill>
    <fill>
      <patternFill patternType="solid">
        <fgColor rgb="FF0070C0"/>
      </patternFill>
    </fill>
    <fill>
      <patternFill patternType="none">
        <fgColor auto="1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2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9" fillId="5" borderId="0" xfId="1" applyFill="1">
      <alignment vertical="center"/>
    </xf>
    <xf numFmtId="0" fontId="4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top" wrapText="1"/>
    </xf>
    <xf numFmtId="176" fontId="6" fillId="2" borderId="0" xfId="0" applyNumberFormat="1" applyFont="1" applyFill="1" applyAlignment="1">
      <alignment horizontal="center" vertical="top" wrapText="1"/>
    </xf>
    <xf numFmtId="178" fontId="4" fillId="0" borderId="1" xfId="0" applyNumberFormat="1" applyFont="1" applyBorder="1" applyAlignment="1">
      <alignment horizontal="center" vertical="center"/>
    </xf>
    <xf numFmtId="0" fontId="11" fillId="6" borderId="0" xfId="0" applyFont="1" applyFill="1">
      <alignment vertical="center"/>
    </xf>
    <xf numFmtId="0" fontId="5" fillId="6" borderId="1" xfId="0" applyFont="1" applyFill="1" applyBorder="1" applyAlignment="1">
      <alignment horizontal="center" vertical="center"/>
    </xf>
    <xf numFmtId="0" fontId="0" fillId="5" borderId="0" xfId="0" applyFill="1">
      <alignment vertical="center"/>
    </xf>
    <xf numFmtId="0" fontId="16" fillId="4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176" fontId="3" fillId="3" borderId="4" xfId="0" applyNumberFormat="1" applyFont="1" applyFill="1" applyBorder="1" applyAlignment="1">
      <alignment horizontal="center" vertical="center"/>
    </xf>
    <xf numFmtId="176" fontId="3" fillId="3" borderId="5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176" fontId="10" fillId="0" borderId="0" xfId="0" applyNumberFormat="1" applyFont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等线" panose="020F0502020204030204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ouyin.com/video/7463026141457173772" TargetMode="External"/><Relationship Id="rId3" Type="http://schemas.openxmlformats.org/officeDocument/2006/relationships/hyperlink" Target="https://v.douyin.com/i5xXb3MR/" TargetMode="External"/><Relationship Id="rId7" Type="http://schemas.openxmlformats.org/officeDocument/2006/relationships/hyperlink" Target="https://www.douyin.com/video/7462894020616932665" TargetMode="External"/><Relationship Id="rId2" Type="http://schemas.openxmlformats.org/officeDocument/2006/relationships/hyperlink" Target="https://v.douyin.com/i5xkxmB6/" TargetMode="External"/><Relationship Id="rId1" Type="http://schemas.openxmlformats.org/officeDocument/2006/relationships/hyperlink" Target="https://www.douyin.com/video/7468139995367279930" TargetMode="External"/><Relationship Id="rId6" Type="http://schemas.openxmlformats.org/officeDocument/2006/relationships/hyperlink" Target="https://www.douyin.com/video/7470026538415672610" TargetMode="External"/><Relationship Id="rId5" Type="http://schemas.openxmlformats.org/officeDocument/2006/relationships/hyperlink" Target="http://xhslink.com/a/pEYEDxWlkLc6" TargetMode="External"/><Relationship Id="rId4" Type="http://schemas.openxmlformats.org/officeDocument/2006/relationships/hyperlink" Target="https://weibo.com/7956456338/5131544316613790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“岳来越好” “第四届湖南旅游发展大会”">
    <tabColor rgb="FFFFFFFF"/>
  </sheetPr>
  <dimension ref="A1:AG126"/>
  <sheetViews>
    <sheetView zoomScaleNormal="100" workbookViewId="0">
      <selection activeCell="I9" sqref="I9"/>
    </sheetView>
  </sheetViews>
  <sheetFormatPr defaultRowHeight="12.75" x14ac:dyDescent="0.2"/>
  <cols>
    <col min="1" max="1" width="13.7109375" style="2" customWidth="1"/>
    <col min="2" max="2" width="24.28515625" style="2" customWidth="1"/>
    <col min="3" max="3" width="12.5703125" style="2" customWidth="1"/>
    <col min="4" max="4" width="10.85546875" style="2" customWidth="1"/>
    <col min="5" max="5" width="18.5703125" style="2" customWidth="1"/>
    <col min="6" max="6" width="43.28515625" style="17" customWidth="1"/>
    <col min="7" max="9" width="13.7109375" style="2"/>
    <col min="10" max="10" width="18.28515625" style="2" customWidth="1"/>
    <col min="11" max="12" width="18.28515625" style="11" customWidth="1"/>
    <col min="13" max="13" width="19.140625" style="11" customWidth="1"/>
    <col min="14" max="14" width="17" style="11" customWidth="1"/>
    <col min="15" max="15" width="21" style="2" customWidth="1"/>
    <col min="16" max="16" width="28.140625" style="2" customWidth="1"/>
    <col min="17" max="33" width="13.7109375" style="2"/>
  </cols>
  <sheetData>
    <row r="1" spans="1:16" ht="47.25" customHeight="1" x14ac:dyDescent="0.2">
      <c r="A1" s="38" t="s">
        <v>148</v>
      </c>
      <c r="B1" s="38"/>
      <c r="C1" s="29"/>
      <c r="D1" s="29"/>
      <c r="E1" s="29"/>
      <c r="F1" s="15"/>
      <c r="G1" s="30"/>
      <c r="H1" s="30"/>
      <c r="I1" s="30"/>
      <c r="J1" s="30"/>
      <c r="K1" s="31"/>
      <c r="L1" s="31"/>
      <c r="M1" s="31"/>
      <c r="N1" s="31"/>
      <c r="O1" s="30"/>
    </row>
    <row r="2" spans="1:16" ht="49.5" customHeight="1" x14ac:dyDescent="0.2">
      <c r="A2" s="8"/>
      <c r="B2" s="8"/>
      <c r="C2" s="8"/>
      <c r="D2" s="8"/>
      <c r="E2" s="8"/>
      <c r="F2" s="16" t="s">
        <v>91</v>
      </c>
      <c r="G2" s="8">
        <f>MAX(J:J)</f>
        <v>84836</v>
      </c>
      <c r="H2" s="14"/>
      <c r="I2" s="8"/>
      <c r="J2" s="8"/>
      <c r="K2" s="9"/>
      <c r="L2" s="9"/>
      <c r="M2" s="9"/>
      <c r="N2" s="9"/>
      <c r="O2" s="8"/>
    </row>
    <row r="3" spans="1:16" ht="51.75" customHeight="1" x14ac:dyDescent="0.2">
      <c r="A3" s="8"/>
      <c r="B3" s="8"/>
      <c r="C3" s="8"/>
      <c r="D3" s="8"/>
      <c r="E3" s="8"/>
      <c r="F3" s="16" t="s">
        <v>92</v>
      </c>
      <c r="G3" s="8">
        <f>MIN(J:J)</f>
        <v>0</v>
      </c>
      <c r="H3" s="14" t="s">
        <v>93</v>
      </c>
      <c r="I3" s="8">
        <f>G2-G3</f>
        <v>84836</v>
      </c>
      <c r="J3" s="8"/>
      <c r="K3" s="45" t="s">
        <v>151</v>
      </c>
      <c r="L3" s="45"/>
      <c r="M3" s="45"/>
      <c r="N3" s="45"/>
      <c r="O3" s="45"/>
    </row>
    <row r="4" spans="1:16" ht="16.5" x14ac:dyDescent="0.2">
      <c r="A4" s="39" t="s">
        <v>147</v>
      </c>
      <c r="B4" s="39" t="s">
        <v>153</v>
      </c>
      <c r="C4" s="39" t="s">
        <v>119</v>
      </c>
      <c r="D4" s="39" t="s">
        <v>154</v>
      </c>
      <c r="E4" s="39" t="s">
        <v>118</v>
      </c>
      <c r="F4" s="51" t="s">
        <v>155</v>
      </c>
      <c r="G4" s="48" t="s">
        <v>0</v>
      </c>
      <c r="H4" s="49"/>
      <c r="I4" s="50"/>
      <c r="J4" s="43" t="s">
        <v>95</v>
      </c>
      <c r="K4" s="41" t="s">
        <v>150</v>
      </c>
      <c r="L4" s="41" t="s">
        <v>130</v>
      </c>
      <c r="M4" s="41" t="s">
        <v>157</v>
      </c>
      <c r="N4" s="41" t="s">
        <v>129</v>
      </c>
      <c r="O4" s="46" t="s">
        <v>94</v>
      </c>
    </row>
    <row r="5" spans="1:16" ht="16.5" x14ac:dyDescent="0.2">
      <c r="A5" s="40"/>
      <c r="B5" s="40"/>
      <c r="C5" s="40"/>
      <c r="D5" s="40"/>
      <c r="E5" s="40"/>
      <c r="F5" s="52"/>
      <c r="G5" s="3" t="s">
        <v>1</v>
      </c>
      <c r="H5" s="4" t="s">
        <v>2</v>
      </c>
      <c r="I5" s="4" t="s">
        <v>3</v>
      </c>
      <c r="J5" s="44"/>
      <c r="K5" s="42"/>
      <c r="L5" s="42"/>
      <c r="M5" s="42"/>
      <c r="N5" s="42"/>
      <c r="O5" s="47"/>
    </row>
    <row r="6" spans="1:16" ht="17.100000000000001" hidden="1" customHeight="1" x14ac:dyDescent="0.2">
      <c r="A6" s="5">
        <v>1001</v>
      </c>
      <c r="B6" s="20" t="s">
        <v>4</v>
      </c>
      <c r="C6" s="20" t="s">
        <v>166</v>
      </c>
      <c r="D6" s="20" t="s">
        <v>5</v>
      </c>
      <c r="E6" s="7" t="s">
        <v>276</v>
      </c>
      <c r="F6" s="35" t="s">
        <v>256</v>
      </c>
      <c r="G6" s="6">
        <v>64000</v>
      </c>
      <c r="H6" s="6">
        <v>940</v>
      </c>
      <c r="I6" s="6">
        <v>1902</v>
      </c>
      <c r="J6" s="6">
        <f t="shared" ref="J6:J37" si="0">G6+H6+I6</f>
        <v>66842</v>
      </c>
      <c r="K6" s="10">
        <f t="shared" ref="K6:K37" si="1">(J6-$G$3)/$I$3*100</f>
        <v>78.78966476495826</v>
      </c>
      <c r="L6" s="10">
        <f t="shared" ref="L6:L37" si="2">K6*0.6</f>
        <v>47.273798858974956</v>
      </c>
      <c r="M6" s="10">
        <v>75</v>
      </c>
      <c r="N6" s="10">
        <f t="shared" ref="N6:N37" si="3">M6*0.4</f>
        <v>30</v>
      </c>
      <c r="O6" s="10">
        <f t="shared" ref="O6:O37" si="4">L6+N6</f>
        <v>77.273798858974956</v>
      </c>
    </row>
    <row r="7" spans="1:16" ht="17.100000000000001" hidden="1" customHeight="1" x14ac:dyDescent="0.2">
      <c r="A7" s="5">
        <v>1073</v>
      </c>
      <c r="B7" s="21" t="s">
        <v>43</v>
      </c>
      <c r="C7" s="20" t="s">
        <v>166</v>
      </c>
      <c r="D7" s="19" t="s">
        <v>5</v>
      </c>
      <c r="E7" s="7" t="s">
        <v>276</v>
      </c>
      <c r="F7" s="35" t="s">
        <v>197</v>
      </c>
      <c r="G7" s="6">
        <v>45000</v>
      </c>
      <c r="H7" s="6">
        <v>467</v>
      </c>
      <c r="I7" s="6">
        <v>12000</v>
      </c>
      <c r="J7" s="6">
        <f t="shared" si="0"/>
        <v>57467</v>
      </c>
      <c r="K7" s="10">
        <f t="shared" si="1"/>
        <v>67.738931585647606</v>
      </c>
      <c r="L7" s="10">
        <f t="shared" si="2"/>
        <v>40.643358951388564</v>
      </c>
      <c r="M7" s="10">
        <v>80</v>
      </c>
      <c r="N7" s="10">
        <f t="shared" si="3"/>
        <v>32</v>
      </c>
      <c r="O7" s="10">
        <f t="shared" si="4"/>
        <v>72.643358951388564</v>
      </c>
    </row>
    <row r="8" spans="1:16" ht="17.100000000000001" customHeight="1" x14ac:dyDescent="0.2">
      <c r="A8" s="5">
        <v>1106</v>
      </c>
      <c r="B8" s="21" t="s">
        <v>165</v>
      </c>
      <c r="C8" s="21">
        <v>9384</v>
      </c>
      <c r="D8" s="21" t="s">
        <v>81</v>
      </c>
      <c r="E8" s="6" t="s">
        <v>275</v>
      </c>
      <c r="F8" s="35" t="s">
        <v>274</v>
      </c>
      <c r="G8" s="6">
        <v>74000</v>
      </c>
      <c r="H8" s="6">
        <v>3813</v>
      </c>
      <c r="I8" s="6">
        <v>7023</v>
      </c>
      <c r="J8" s="6">
        <f>G8+H8+I8</f>
        <v>84836</v>
      </c>
      <c r="K8" s="24">
        <f>(J8-$G$3)/$I$3*100</f>
        <v>100</v>
      </c>
      <c r="L8" s="24">
        <f>K8*0.6</f>
        <v>60</v>
      </c>
      <c r="M8" s="24">
        <v>75</v>
      </c>
      <c r="N8" s="24">
        <f>M8*0.4</f>
        <v>30</v>
      </c>
      <c r="O8" s="24">
        <f>L8+N8</f>
        <v>90</v>
      </c>
    </row>
    <row r="9" spans="1:16" ht="17.100000000000001" customHeight="1" x14ac:dyDescent="0.2">
      <c r="A9" s="5">
        <v>1019</v>
      </c>
      <c r="B9" s="19" t="s">
        <v>165</v>
      </c>
      <c r="C9" s="19" t="s">
        <v>264</v>
      </c>
      <c r="D9" s="19" t="s">
        <v>5</v>
      </c>
      <c r="E9" s="6" t="s">
        <v>275</v>
      </c>
      <c r="F9" s="35" t="s">
        <v>117</v>
      </c>
      <c r="G9" s="6">
        <v>38000</v>
      </c>
      <c r="H9" s="6">
        <v>674</v>
      </c>
      <c r="I9" s="6">
        <v>9374</v>
      </c>
      <c r="J9" s="6">
        <f t="shared" si="0"/>
        <v>48048</v>
      </c>
      <c r="K9" s="24">
        <f t="shared" si="1"/>
        <v>56.636333631948702</v>
      </c>
      <c r="L9" s="24">
        <f t="shared" si="2"/>
        <v>33.98180017916922</v>
      </c>
      <c r="M9" s="24">
        <v>72</v>
      </c>
      <c r="N9" s="24">
        <f t="shared" si="3"/>
        <v>28.8</v>
      </c>
      <c r="O9" s="24">
        <f t="shared" si="4"/>
        <v>62.781800179169224</v>
      </c>
      <c r="P9" s="24" t="s">
        <v>259</v>
      </c>
    </row>
    <row r="10" spans="1:16" ht="17.100000000000001" hidden="1" customHeight="1" x14ac:dyDescent="0.2">
      <c r="A10" s="5">
        <v>1074</v>
      </c>
      <c r="B10" s="21" t="s">
        <v>67</v>
      </c>
      <c r="C10" s="20" t="s">
        <v>166</v>
      </c>
      <c r="D10" s="19" t="s">
        <v>5</v>
      </c>
      <c r="E10" s="7" t="s">
        <v>276</v>
      </c>
      <c r="F10" s="35" t="s">
        <v>196</v>
      </c>
      <c r="G10" s="6">
        <v>29000</v>
      </c>
      <c r="H10" s="6">
        <v>307</v>
      </c>
      <c r="I10" s="6">
        <v>1242</v>
      </c>
      <c r="J10" s="6">
        <f t="shared" si="0"/>
        <v>30549</v>
      </c>
      <c r="K10" s="10">
        <f t="shared" si="1"/>
        <v>36.009477108774576</v>
      </c>
      <c r="L10" s="10">
        <f t="shared" si="2"/>
        <v>21.605686265264744</v>
      </c>
      <c r="M10" s="10">
        <v>78</v>
      </c>
      <c r="N10" s="10">
        <f t="shared" si="3"/>
        <v>31.200000000000003</v>
      </c>
      <c r="O10" s="10">
        <f t="shared" si="4"/>
        <v>52.805686265264747</v>
      </c>
    </row>
    <row r="11" spans="1:16" ht="17.100000000000001" hidden="1" customHeight="1" x14ac:dyDescent="0.2">
      <c r="A11" s="5">
        <v>1051</v>
      </c>
      <c r="B11" s="21" t="s">
        <v>46</v>
      </c>
      <c r="C11" s="20" t="s">
        <v>166</v>
      </c>
      <c r="D11" s="19" t="s">
        <v>5</v>
      </c>
      <c r="E11" s="7" t="s">
        <v>276</v>
      </c>
      <c r="F11" s="35" t="s">
        <v>214</v>
      </c>
      <c r="G11" s="6">
        <v>24000</v>
      </c>
      <c r="H11" s="6">
        <v>408</v>
      </c>
      <c r="I11" s="6">
        <v>5924</v>
      </c>
      <c r="J11" s="6">
        <f t="shared" si="0"/>
        <v>30332</v>
      </c>
      <c r="K11" s="10">
        <f t="shared" si="1"/>
        <v>35.753689471450798</v>
      </c>
      <c r="L11" s="10">
        <f t="shared" si="2"/>
        <v>21.452213682870479</v>
      </c>
      <c r="M11" s="10">
        <v>79</v>
      </c>
      <c r="N11" s="10">
        <f t="shared" si="3"/>
        <v>31.6</v>
      </c>
      <c r="O11" s="10">
        <f t="shared" si="4"/>
        <v>53.05221368287048</v>
      </c>
    </row>
    <row r="12" spans="1:16" ht="17.100000000000001" hidden="1" customHeight="1" x14ac:dyDescent="0.2">
      <c r="A12" s="5">
        <v>1064</v>
      </c>
      <c r="B12" s="21" t="s">
        <v>58</v>
      </c>
      <c r="C12" s="20" t="s">
        <v>166</v>
      </c>
      <c r="D12" s="19" t="s">
        <v>5</v>
      </c>
      <c r="E12" s="7" t="s">
        <v>276</v>
      </c>
      <c r="F12" s="35" t="s">
        <v>204</v>
      </c>
      <c r="G12" s="6">
        <v>27000</v>
      </c>
      <c r="H12" s="6">
        <v>499</v>
      </c>
      <c r="I12" s="6">
        <v>2795</v>
      </c>
      <c r="J12" s="6">
        <f t="shared" si="0"/>
        <v>30294</v>
      </c>
      <c r="K12" s="10">
        <f t="shared" si="1"/>
        <v>35.708897166297326</v>
      </c>
      <c r="L12" s="10">
        <f t="shared" si="2"/>
        <v>21.425338299778396</v>
      </c>
      <c r="M12" s="10">
        <v>81</v>
      </c>
      <c r="N12" s="10">
        <f t="shared" si="3"/>
        <v>32.4</v>
      </c>
      <c r="O12" s="10">
        <f t="shared" si="4"/>
        <v>53.825338299778394</v>
      </c>
    </row>
    <row r="13" spans="1:16" ht="17.100000000000001" hidden="1" customHeight="1" x14ac:dyDescent="0.2">
      <c r="A13" s="5">
        <v>1050</v>
      </c>
      <c r="B13" s="21" t="s">
        <v>45</v>
      </c>
      <c r="C13" s="20" t="s">
        <v>166</v>
      </c>
      <c r="D13" s="19" t="s">
        <v>5</v>
      </c>
      <c r="E13" s="7" t="s">
        <v>276</v>
      </c>
      <c r="F13" s="35" t="s">
        <v>215</v>
      </c>
      <c r="G13" s="6">
        <v>27000</v>
      </c>
      <c r="H13" s="6">
        <v>511</v>
      </c>
      <c r="I13" s="6">
        <v>1428</v>
      </c>
      <c r="J13" s="6">
        <f t="shared" si="0"/>
        <v>28939</v>
      </c>
      <c r="K13" s="10">
        <f t="shared" si="1"/>
        <v>34.111697864114291</v>
      </c>
      <c r="L13" s="10">
        <f t="shared" si="2"/>
        <v>20.467018718468573</v>
      </c>
      <c r="M13" s="10">
        <v>82</v>
      </c>
      <c r="N13" s="10">
        <f t="shared" si="3"/>
        <v>32.800000000000004</v>
      </c>
      <c r="O13" s="10">
        <f t="shared" si="4"/>
        <v>53.267018718468577</v>
      </c>
    </row>
    <row r="14" spans="1:16" ht="17.100000000000001" hidden="1" customHeight="1" x14ac:dyDescent="0.2">
      <c r="A14" s="5">
        <v>1056</v>
      </c>
      <c r="B14" s="21" t="s">
        <v>45</v>
      </c>
      <c r="C14" s="20" t="s">
        <v>166</v>
      </c>
      <c r="D14" s="19" t="s">
        <v>5</v>
      </c>
      <c r="E14" s="7" t="s">
        <v>276</v>
      </c>
      <c r="F14" s="35" t="s">
        <v>210</v>
      </c>
      <c r="G14" s="6">
        <v>20000</v>
      </c>
      <c r="H14" s="6">
        <v>416</v>
      </c>
      <c r="I14" s="6">
        <v>1547</v>
      </c>
      <c r="J14" s="6">
        <f t="shared" si="0"/>
        <v>21963</v>
      </c>
      <c r="K14" s="10">
        <f t="shared" si="1"/>
        <v>25.888773633834695</v>
      </c>
      <c r="L14" s="10">
        <f t="shared" si="2"/>
        <v>15.533264180300817</v>
      </c>
      <c r="M14" s="10">
        <v>80</v>
      </c>
      <c r="N14" s="10">
        <f t="shared" si="3"/>
        <v>32</v>
      </c>
      <c r="O14" s="10">
        <f t="shared" si="4"/>
        <v>47.533264180300819</v>
      </c>
    </row>
    <row r="15" spans="1:16" ht="17.100000000000001" hidden="1" customHeight="1" x14ac:dyDescent="0.2">
      <c r="A15" s="5">
        <v>1062</v>
      </c>
      <c r="B15" s="21" t="s">
        <v>56</v>
      </c>
      <c r="C15" s="20" t="s">
        <v>166</v>
      </c>
      <c r="D15" s="19" t="s">
        <v>5</v>
      </c>
      <c r="E15" s="7" t="s">
        <v>276</v>
      </c>
      <c r="F15" s="35" t="s">
        <v>205</v>
      </c>
      <c r="G15" s="6">
        <v>21000</v>
      </c>
      <c r="H15" s="6">
        <v>156</v>
      </c>
      <c r="I15" s="6">
        <v>501</v>
      </c>
      <c r="J15" s="6">
        <f t="shared" si="0"/>
        <v>21657</v>
      </c>
      <c r="K15" s="10">
        <f t="shared" si="1"/>
        <v>25.528077702861989</v>
      </c>
      <c r="L15" s="10">
        <f t="shared" si="2"/>
        <v>15.316846621717193</v>
      </c>
      <c r="M15" s="10">
        <v>75</v>
      </c>
      <c r="N15" s="10">
        <f t="shared" si="3"/>
        <v>30</v>
      </c>
      <c r="O15" s="10">
        <f t="shared" si="4"/>
        <v>45.31684662171719</v>
      </c>
    </row>
    <row r="16" spans="1:16" ht="17.100000000000001" hidden="1" customHeight="1" x14ac:dyDescent="0.2">
      <c r="A16" s="5">
        <v>1054</v>
      </c>
      <c r="B16" s="21" t="s">
        <v>49</v>
      </c>
      <c r="C16" s="20" t="s">
        <v>166</v>
      </c>
      <c r="D16" s="19" t="s">
        <v>5</v>
      </c>
      <c r="E16" s="7" t="s">
        <v>276</v>
      </c>
      <c r="F16" s="35" t="s">
        <v>211</v>
      </c>
      <c r="G16" s="6">
        <v>18000</v>
      </c>
      <c r="H16" s="6">
        <v>238</v>
      </c>
      <c r="I16" s="6">
        <v>806</v>
      </c>
      <c r="J16" s="6">
        <f t="shared" si="0"/>
        <v>19044</v>
      </c>
      <c r="K16" s="10">
        <f t="shared" si="1"/>
        <v>22.448017351124523</v>
      </c>
      <c r="L16" s="10">
        <f t="shared" si="2"/>
        <v>13.468810410674713</v>
      </c>
      <c r="M16" s="10">
        <v>80</v>
      </c>
      <c r="N16" s="10">
        <f t="shared" si="3"/>
        <v>32</v>
      </c>
      <c r="O16" s="10">
        <f t="shared" si="4"/>
        <v>45.468810410674713</v>
      </c>
    </row>
    <row r="17" spans="1:15" ht="17.100000000000001" hidden="1" customHeight="1" x14ac:dyDescent="0.2">
      <c r="A17" s="5">
        <v>1048</v>
      </c>
      <c r="B17" s="21" t="s">
        <v>43</v>
      </c>
      <c r="C17" s="20" t="s">
        <v>166</v>
      </c>
      <c r="D17" s="19" t="s">
        <v>5</v>
      </c>
      <c r="E17" s="7" t="s">
        <v>276</v>
      </c>
      <c r="F17" s="35" t="s">
        <v>217</v>
      </c>
      <c r="G17" s="6">
        <v>18000</v>
      </c>
      <c r="H17" s="6">
        <v>298</v>
      </c>
      <c r="I17" s="6">
        <v>226</v>
      </c>
      <c r="J17" s="6">
        <f t="shared" si="0"/>
        <v>18524</v>
      </c>
      <c r="K17" s="10">
        <f t="shared" si="1"/>
        <v>21.835070017445425</v>
      </c>
      <c r="L17" s="10">
        <f t="shared" si="2"/>
        <v>13.101042010467255</v>
      </c>
      <c r="M17" s="10">
        <v>75</v>
      </c>
      <c r="N17" s="10">
        <f t="shared" si="3"/>
        <v>30</v>
      </c>
      <c r="O17" s="10">
        <f t="shared" si="4"/>
        <v>43.101042010467253</v>
      </c>
    </row>
    <row r="18" spans="1:15" ht="17.100000000000001" hidden="1" customHeight="1" x14ac:dyDescent="0.2">
      <c r="A18" s="5">
        <v>1057</v>
      </c>
      <c r="B18" s="21" t="s">
        <v>51</v>
      </c>
      <c r="C18" s="20" t="s">
        <v>166</v>
      </c>
      <c r="D18" s="19" t="s">
        <v>5</v>
      </c>
      <c r="E18" s="7" t="s">
        <v>276</v>
      </c>
      <c r="F18" s="35" t="s">
        <v>209</v>
      </c>
      <c r="G18" s="6">
        <v>15000</v>
      </c>
      <c r="H18" s="6">
        <v>272</v>
      </c>
      <c r="I18" s="6">
        <v>2092</v>
      </c>
      <c r="J18" s="6">
        <f t="shared" si="0"/>
        <v>17364</v>
      </c>
      <c r="K18" s="10">
        <f t="shared" si="1"/>
        <v>20.467725965392049</v>
      </c>
      <c r="L18" s="10">
        <f t="shared" si="2"/>
        <v>12.280635579235229</v>
      </c>
      <c r="M18" s="10">
        <v>79</v>
      </c>
      <c r="N18" s="10">
        <f t="shared" si="3"/>
        <v>31.6</v>
      </c>
      <c r="O18" s="10">
        <f t="shared" si="4"/>
        <v>43.880635579235232</v>
      </c>
    </row>
    <row r="19" spans="1:15" ht="17.100000000000001" customHeight="1" x14ac:dyDescent="0.2">
      <c r="A19" s="5">
        <v>1009</v>
      </c>
      <c r="B19" s="20" t="s">
        <v>13</v>
      </c>
      <c r="C19" s="20" t="s">
        <v>265</v>
      </c>
      <c r="D19" s="20" t="s">
        <v>5</v>
      </c>
      <c r="E19" s="6" t="s">
        <v>275</v>
      </c>
      <c r="F19" s="18" t="s">
        <v>263</v>
      </c>
      <c r="G19" s="6">
        <v>3645</v>
      </c>
      <c r="H19" s="6">
        <v>159</v>
      </c>
      <c r="I19" s="6">
        <v>564</v>
      </c>
      <c r="J19" s="6">
        <f>G19+H19+I19</f>
        <v>4368</v>
      </c>
      <c r="K19" s="24">
        <f>(J19-$G$3)/$I$3*100</f>
        <v>5.1487576029044275</v>
      </c>
      <c r="L19" s="24">
        <f>K19*0.6</f>
        <v>3.0892545617426563</v>
      </c>
      <c r="M19" s="24">
        <v>94</v>
      </c>
      <c r="N19" s="24">
        <f>M19*0.4</f>
        <v>37.6</v>
      </c>
      <c r="O19" s="24">
        <f>L19+N19</f>
        <v>40.689254561742658</v>
      </c>
    </row>
    <row r="20" spans="1:15" ht="17.100000000000001" customHeight="1" x14ac:dyDescent="0.2">
      <c r="A20" s="5">
        <v>1014</v>
      </c>
      <c r="B20" s="20" t="s">
        <v>106</v>
      </c>
      <c r="C20" s="20" t="s">
        <v>123</v>
      </c>
      <c r="D20" s="20" t="s">
        <v>5</v>
      </c>
      <c r="E20" s="6" t="s">
        <v>275</v>
      </c>
      <c r="F20" s="18" t="s">
        <v>169</v>
      </c>
      <c r="G20" s="6">
        <v>2387</v>
      </c>
      <c r="H20" s="6">
        <v>230</v>
      </c>
      <c r="I20" s="6">
        <v>49</v>
      </c>
      <c r="J20" s="6">
        <f>G20+H20+I20</f>
        <v>2666</v>
      </c>
      <c r="K20" s="24">
        <f>(J20-$G$3)/$I$3*100</f>
        <v>3.1425338299778396</v>
      </c>
      <c r="L20" s="24">
        <f>K20*0.6</f>
        <v>1.8855202979867036</v>
      </c>
      <c r="M20" s="24">
        <v>95</v>
      </c>
      <c r="N20" s="24">
        <f>M20*0.4</f>
        <v>38</v>
      </c>
      <c r="O20" s="24">
        <f>L20+N20</f>
        <v>39.885520297986702</v>
      </c>
    </row>
    <row r="21" spans="1:15" ht="17.100000000000001" customHeight="1" x14ac:dyDescent="0.2">
      <c r="A21" s="5">
        <v>1003</v>
      </c>
      <c r="B21" s="20" t="s">
        <v>164</v>
      </c>
      <c r="C21" s="20" t="s">
        <v>121</v>
      </c>
      <c r="D21" s="20" t="s">
        <v>5</v>
      </c>
      <c r="E21" s="6" t="s">
        <v>275</v>
      </c>
      <c r="F21" s="35" t="s">
        <v>254</v>
      </c>
      <c r="G21" s="6">
        <v>10000</v>
      </c>
      <c r="H21" s="6">
        <v>1181</v>
      </c>
      <c r="I21" s="6">
        <v>1524</v>
      </c>
      <c r="J21" s="6">
        <f t="shared" si="0"/>
        <v>12705</v>
      </c>
      <c r="K21" s="24">
        <f t="shared" si="1"/>
        <v>14.975953604601818</v>
      </c>
      <c r="L21" s="24">
        <f t="shared" si="2"/>
        <v>8.9855721627610912</v>
      </c>
      <c r="M21" s="24">
        <v>70</v>
      </c>
      <c r="N21" s="24">
        <f t="shared" si="3"/>
        <v>28</v>
      </c>
      <c r="O21" s="24">
        <f t="shared" si="4"/>
        <v>36.985572162761088</v>
      </c>
    </row>
    <row r="22" spans="1:15" ht="17.100000000000001" customHeight="1" x14ac:dyDescent="0.2">
      <c r="A22" s="5">
        <v>1014</v>
      </c>
      <c r="B22" s="20" t="s">
        <v>106</v>
      </c>
      <c r="C22" s="20" t="s">
        <v>123</v>
      </c>
      <c r="D22" s="20" t="s">
        <v>5</v>
      </c>
      <c r="E22" s="6" t="s">
        <v>275</v>
      </c>
      <c r="F22" s="18" t="s">
        <v>258</v>
      </c>
      <c r="G22" s="6">
        <v>1436</v>
      </c>
      <c r="H22" s="6">
        <v>123</v>
      </c>
      <c r="I22" s="6">
        <v>23</v>
      </c>
      <c r="J22" s="6">
        <f>G22+H22+I22</f>
        <v>1582</v>
      </c>
      <c r="K22" s="24">
        <f>(J22-$G$3)/$I$3*100</f>
        <v>1.8647743882314112</v>
      </c>
      <c r="L22" s="24">
        <f>K22*0.6</f>
        <v>1.1188646329388467</v>
      </c>
      <c r="M22" s="24">
        <v>80</v>
      </c>
      <c r="N22" s="24">
        <f>M22*0.4</f>
        <v>32</v>
      </c>
      <c r="O22" s="24">
        <f>L22+N22</f>
        <v>33.118864632938845</v>
      </c>
    </row>
    <row r="23" spans="1:15" ht="17.100000000000001" customHeight="1" x14ac:dyDescent="0.2">
      <c r="A23" s="5">
        <v>1084</v>
      </c>
      <c r="B23" s="21" t="s">
        <v>74</v>
      </c>
      <c r="C23" s="21" t="s">
        <v>120</v>
      </c>
      <c r="D23" s="21" t="s">
        <v>71</v>
      </c>
      <c r="E23" s="6" t="s">
        <v>275</v>
      </c>
      <c r="F23" s="35" t="s">
        <v>168</v>
      </c>
      <c r="G23" s="6">
        <v>4037</v>
      </c>
      <c r="H23" s="6">
        <v>1005</v>
      </c>
      <c r="I23" s="6">
        <v>1011</v>
      </c>
      <c r="J23" s="6">
        <f t="shared" si="0"/>
        <v>6053</v>
      </c>
      <c r="K23" s="24">
        <f t="shared" si="1"/>
        <v>7.134942712999198</v>
      </c>
      <c r="L23" s="24">
        <f t="shared" si="2"/>
        <v>4.2809656277995183</v>
      </c>
      <c r="M23" s="24">
        <v>80</v>
      </c>
      <c r="N23" s="24">
        <f t="shared" si="3"/>
        <v>32</v>
      </c>
      <c r="O23" s="24">
        <f t="shared" si="4"/>
        <v>36.280965627799517</v>
      </c>
    </row>
    <row r="24" spans="1:15" ht="17.100000000000001" customHeight="1" x14ac:dyDescent="0.2">
      <c r="A24" s="5">
        <v>1026</v>
      </c>
      <c r="B24" s="21" t="s">
        <v>26</v>
      </c>
      <c r="C24" s="21" t="s">
        <v>122</v>
      </c>
      <c r="D24" s="19" t="s">
        <v>5</v>
      </c>
      <c r="E24" s="6" t="s">
        <v>275</v>
      </c>
      <c r="F24" s="35" t="s">
        <v>237</v>
      </c>
      <c r="G24" s="6">
        <v>4194</v>
      </c>
      <c r="H24" s="6">
        <v>20</v>
      </c>
      <c r="I24" s="6">
        <v>2</v>
      </c>
      <c r="J24" s="6">
        <f t="shared" si="0"/>
        <v>4216</v>
      </c>
      <c r="K24" s="24">
        <f t="shared" si="1"/>
        <v>4.9695883822905369</v>
      </c>
      <c r="L24" s="24">
        <f t="shared" si="2"/>
        <v>2.981753029374322</v>
      </c>
      <c r="M24" s="24">
        <v>83</v>
      </c>
      <c r="N24" s="24">
        <f t="shared" si="3"/>
        <v>33.200000000000003</v>
      </c>
      <c r="O24" s="24">
        <f t="shared" si="4"/>
        <v>36.181753029374327</v>
      </c>
    </row>
    <row r="25" spans="1:15" ht="17.100000000000001" customHeight="1" x14ac:dyDescent="0.2">
      <c r="A25" s="5">
        <v>1079</v>
      </c>
      <c r="B25" s="21" t="s">
        <v>124</v>
      </c>
      <c r="C25" s="21" t="s">
        <v>125</v>
      </c>
      <c r="D25" s="21" t="s">
        <v>71</v>
      </c>
      <c r="E25" s="6" t="s">
        <v>275</v>
      </c>
      <c r="F25" s="35" t="s">
        <v>192</v>
      </c>
      <c r="G25" s="6">
        <v>2005</v>
      </c>
      <c r="H25" s="6">
        <v>1001</v>
      </c>
      <c r="I25" s="6">
        <v>1001</v>
      </c>
      <c r="J25" s="6">
        <f t="shared" si="0"/>
        <v>4007</v>
      </c>
      <c r="K25" s="24">
        <f t="shared" si="1"/>
        <v>4.7232307039464381</v>
      </c>
      <c r="L25" s="24">
        <f t="shared" si="2"/>
        <v>2.8339384223678628</v>
      </c>
      <c r="M25" s="24">
        <v>81</v>
      </c>
      <c r="N25" s="24">
        <f t="shared" si="3"/>
        <v>32.4</v>
      </c>
      <c r="O25" s="24">
        <f t="shared" si="4"/>
        <v>35.233938422367864</v>
      </c>
    </row>
    <row r="26" spans="1:15" ht="17.100000000000001" customHeight="1" x14ac:dyDescent="0.2">
      <c r="A26" s="5">
        <v>1006</v>
      </c>
      <c r="B26" s="21" t="s">
        <v>10</v>
      </c>
      <c r="C26" s="21" t="s">
        <v>127</v>
      </c>
      <c r="D26" s="20" t="s">
        <v>5</v>
      </c>
      <c r="E26" s="6" t="s">
        <v>275</v>
      </c>
      <c r="F26" s="35" t="s">
        <v>251</v>
      </c>
      <c r="G26" s="6">
        <v>3089</v>
      </c>
      <c r="H26" s="6">
        <v>132</v>
      </c>
      <c r="I26" s="6">
        <v>395</v>
      </c>
      <c r="J26" s="6">
        <f t="shared" si="0"/>
        <v>3616</v>
      </c>
      <c r="K26" s="24">
        <f t="shared" si="1"/>
        <v>4.262341458814654</v>
      </c>
      <c r="L26" s="24">
        <f t="shared" si="2"/>
        <v>2.5574048752887921</v>
      </c>
      <c r="M26" s="24">
        <v>85</v>
      </c>
      <c r="N26" s="24">
        <f t="shared" si="3"/>
        <v>34</v>
      </c>
      <c r="O26" s="24">
        <f t="shared" si="4"/>
        <v>36.557404875288789</v>
      </c>
    </row>
    <row r="27" spans="1:15" ht="17.100000000000001" customHeight="1" x14ac:dyDescent="0.2">
      <c r="A27" s="5">
        <v>1029</v>
      </c>
      <c r="B27" s="21" t="s">
        <v>29</v>
      </c>
      <c r="C27" s="21" t="s">
        <v>128</v>
      </c>
      <c r="D27" s="19" t="s">
        <v>5</v>
      </c>
      <c r="E27" s="6" t="s">
        <v>275</v>
      </c>
      <c r="F27" s="35" t="s">
        <v>236</v>
      </c>
      <c r="G27" s="6">
        <v>2151</v>
      </c>
      <c r="H27" s="6">
        <v>127</v>
      </c>
      <c r="I27" s="6">
        <v>1066</v>
      </c>
      <c r="J27" s="6">
        <f t="shared" si="0"/>
        <v>3344</v>
      </c>
      <c r="K27" s="24">
        <f t="shared" si="1"/>
        <v>3.9417228535055875</v>
      </c>
      <c r="L27" s="24">
        <f t="shared" si="2"/>
        <v>2.3650337121033522</v>
      </c>
      <c r="M27" s="24">
        <v>78</v>
      </c>
      <c r="N27" s="24">
        <f t="shared" si="3"/>
        <v>31.200000000000003</v>
      </c>
      <c r="O27" s="24">
        <f t="shared" si="4"/>
        <v>33.565033712103357</v>
      </c>
    </row>
    <row r="28" spans="1:15" ht="17.100000000000001" customHeight="1" x14ac:dyDescent="0.2">
      <c r="A28" s="5">
        <v>1081</v>
      </c>
      <c r="B28" s="21" t="s">
        <v>26</v>
      </c>
      <c r="C28" s="21" t="s">
        <v>131</v>
      </c>
      <c r="D28" s="21" t="s">
        <v>71</v>
      </c>
      <c r="E28" s="6" t="s">
        <v>275</v>
      </c>
      <c r="F28" s="35" t="s">
        <v>190</v>
      </c>
      <c r="G28" s="6">
        <v>2008</v>
      </c>
      <c r="H28" s="6">
        <v>201</v>
      </c>
      <c r="I28" s="6">
        <v>1012</v>
      </c>
      <c r="J28" s="6">
        <f t="shared" si="0"/>
        <v>3221</v>
      </c>
      <c r="K28" s="24">
        <f t="shared" si="1"/>
        <v>3.796737234193031</v>
      </c>
      <c r="L28" s="24">
        <f t="shared" si="2"/>
        <v>2.2780423405158183</v>
      </c>
      <c r="M28" s="24">
        <v>79</v>
      </c>
      <c r="N28" s="24">
        <f t="shared" si="3"/>
        <v>31.6</v>
      </c>
      <c r="O28" s="24">
        <f t="shared" si="4"/>
        <v>33.878042340515819</v>
      </c>
    </row>
    <row r="29" spans="1:15" ht="17.100000000000001" customHeight="1" x14ac:dyDescent="0.2">
      <c r="A29" s="5">
        <v>1005</v>
      </c>
      <c r="B29" s="21" t="s">
        <v>9</v>
      </c>
      <c r="C29" s="21" t="s">
        <v>120</v>
      </c>
      <c r="D29" s="20" t="s">
        <v>5</v>
      </c>
      <c r="E29" s="6" t="s">
        <v>275</v>
      </c>
      <c r="F29" s="35" t="s">
        <v>252</v>
      </c>
      <c r="G29" s="6">
        <v>3103</v>
      </c>
      <c r="H29" s="6">
        <v>17</v>
      </c>
      <c r="I29" s="6">
        <v>2</v>
      </c>
      <c r="J29" s="6">
        <f t="shared" si="0"/>
        <v>3122</v>
      </c>
      <c r="K29" s="24">
        <f t="shared" si="1"/>
        <v>3.6800414918195106</v>
      </c>
      <c r="L29" s="24">
        <f t="shared" si="2"/>
        <v>2.2080248950917061</v>
      </c>
      <c r="M29" s="24">
        <v>75</v>
      </c>
      <c r="N29" s="24">
        <f t="shared" si="3"/>
        <v>30</v>
      </c>
      <c r="O29" s="24">
        <f t="shared" si="4"/>
        <v>32.208024895091704</v>
      </c>
    </row>
    <row r="30" spans="1:15" ht="17.100000000000001" customHeight="1" x14ac:dyDescent="0.2">
      <c r="A30" s="5">
        <v>1002</v>
      </c>
      <c r="B30" s="21" t="s">
        <v>6</v>
      </c>
      <c r="C30" s="21" t="s">
        <v>132</v>
      </c>
      <c r="D30" s="20" t="s">
        <v>5</v>
      </c>
      <c r="E30" s="6" t="s">
        <v>275</v>
      </c>
      <c r="F30" s="35" t="s">
        <v>255</v>
      </c>
      <c r="G30" s="6">
        <v>2081</v>
      </c>
      <c r="H30" s="6">
        <v>131</v>
      </c>
      <c r="I30" s="6">
        <v>435</v>
      </c>
      <c r="J30" s="6">
        <f t="shared" si="0"/>
        <v>2647</v>
      </c>
      <c r="K30" s="24">
        <f t="shared" si="1"/>
        <v>3.1201376774011034</v>
      </c>
      <c r="L30" s="24">
        <f t="shared" si="2"/>
        <v>1.8720826064406619</v>
      </c>
      <c r="M30" s="24">
        <v>79</v>
      </c>
      <c r="N30" s="24">
        <f t="shared" si="3"/>
        <v>31.6</v>
      </c>
      <c r="O30" s="24">
        <f t="shared" si="4"/>
        <v>33.472082606440665</v>
      </c>
    </row>
    <row r="31" spans="1:15" ht="17.100000000000001" customHeight="1" x14ac:dyDescent="0.2">
      <c r="A31" s="5">
        <v>1034</v>
      </c>
      <c r="B31" s="21" t="s">
        <v>11</v>
      </c>
      <c r="C31" s="21" t="s">
        <v>126</v>
      </c>
      <c r="D31" s="19" t="s">
        <v>5</v>
      </c>
      <c r="E31" s="6" t="s">
        <v>275</v>
      </c>
      <c r="F31" s="35" t="s">
        <v>231</v>
      </c>
      <c r="G31" s="6">
        <v>2318</v>
      </c>
      <c r="H31" s="6">
        <v>41</v>
      </c>
      <c r="I31" s="6">
        <v>21</v>
      </c>
      <c r="J31" s="6">
        <f t="shared" si="0"/>
        <v>2380</v>
      </c>
      <c r="K31" s="24">
        <f t="shared" si="1"/>
        <v>2.8054127964543354</v>
      </c>
      <c r="L31" s="24">
        <f t="shared" si="2"/>
        <v>1.6832476778726011</v>
      </c>
      <c r="M31" s="24">
        <v>76</v>
      </c>
      <c r="N31" s="24">
        <f t="shared" si="3"/>
        <v>30.400000000000002</v>
      </c>
      <c r="O31" s="24">
        <f t="shared" si="4"/>
        <v>32.083247677872606</v>
      </c>
    </row>
    <row r="32" spans="1:15" ht="17.100000000000001" customHeight="1" x14ac:dyDescent="0.2">
      <c r="A32" s="5">
        <v>1085</v>
      </c>
      <c r="B32" s="21" t="s">
        <v>75</v>
      </c>
      <c r="C32" s="21" t="s">
        <v>133</v>
      </c>
      <c r="D32" s="21" t="s">
        <v>71</v>
      </c>
      <c r="E32" s="6" t="s">
        <v>275</v>
      </c>
      <c r="F32" s="35" t="s">
        <v>187</v>
      </c>
      <c r="G32" s="6">
        <v>2034</v>
      </c>
      <c r="H32" s="6">
        <v>125</v>
      </c>
      <c r="I32" s="6">
        <v>207</v>
      </c>
      <c r="J32" s="6">
        <f t="shared" si="0"/>
        <v>2366</v>
      </c>
      <c r="K32" s="24">
        <f t="shared" si="1"/>
        <v>2.7889103682398981</v>
      </c>
      <c r="L32" s="24">
        <f t="shared" si="2"/>
        <v>1.6733462209439389</v>
      </c>
      <c r="M32" s="24">
        <v>85</v>
      </c>
      <c r="N32" s="24">
        <f t="shared" si="3"/>
        <v>34</v>
      </c>
      <c r="O32" s="24">
        <f t="shared" si="4"/>
        <v>35.673346220943941</v>
      </c>
    </row>
    <row r="33" spans="1:15" ht="17.100000000000001" hidden="1" customHeight="1" x14ac:dyDescent="0.2">
      <c r="A33" s="5">
        <v>1049</v>
      </c>
      <c r="B33" s="21" t="s">
        <v>44</v>
      </c>
      <c r="C33" s="20" t="s">
        <v>166</v>
      </c>
      <c r="D33" s="19" t="s">
        <v>5</v>
      </c>
      <c r="E33" s="7" t="s">
        <v>276</v>
      </c>
      <c r="F33" s="35" t="s">
        <v>216</v>
      </c>
      <c r="G33" s="6">
        <v>1774</v>
      </c>
      <c r="H33" s="6">
        <v>175</v>
      </c>
      <c r="I33" s="6">
        <v>188</v>
      </c>
      <c r="J33" s="6">
        <f t="shared" si="0"/>
        <v>2137</v>
      </c>
      <c r="K33" s="10">
        <f t="shared" si="1"/>
        <v>2.518977792446603</v>
      </c>
      <c r="L33" s="10">
        <f t="shared" si="2"/>
        <v>1.5113866754679617</v>
      </c>
      <c r="M33" s="10">
        <v>75</v>
      </c>
      <c r="N33" s="10">
        <f t="shared" si="3"/>
        <v>30</v>
      </c>
      <c r="O33" s="10">
        <f t="shared" si="4"/>
        <v>31.511386675467961</v>
      </c>
    </row>
    <row r="34" spans="1:15" ht="17.100000000000001" customHeight="1" x14ac:dyDescent="0.2">
      <c r="A34" s="5">
        <v>1080</v>
      </c>
      <c r="B34" s="21" t="s">
        <v>11</v>
      </c>
      <c r="C34" s="21" t="s">
        <v>125</v>
      </c>
      <c r="D34" s="21" t="s">
        <v>71</v>
      </c>
      <c r="E34" s="6" t="s">
        <v>275</v>
      </c>
      <c r="F34" s="35" t="s">
        <v>191</v>
      </c>
      <c r="G34" s="6">
        <v>1603</v>
      </c>
      <c r="H34" s="6">
        <v>502</v>
      </c>
      <c r="I34" s="6">
        <v>0</v>
      </c>
      <c r="J34" s="6">
        <f t="shared" si="0"/>
        <v>2105</v>
      </c>
      <c r="K34" s="24">
        <f t="shared" si="1"/>
        <v>2.4812579565278892</v>
      </c>
      <c r="L34" s="24">
        <f t="shared" si="2"/>
        <v>1.4887547739167335</v>
      </c>
      <c r="M34" s="24">
        <v>72</v>
      </c>
      <c r="N34" s="24">
        <f t="shared" si="3"/>
        <v>28.8</v>
      </c>
      <c r="O34" s="24">
        <f t="shared" si="4"/>
        <v>30.288754773916736</v>
      </c>
    </row>
    <row r="35" spans="1:15" ht="17.100000000000001" hidden="1" customHeight="1" x14ac:dyDescent="0.2">
      <c r="A35" s="5">
        <v>1071</v>
      </c>
      <c r="B35" s="21" t="s">
        <v>65</v>
      </c>
      <c r="C35" s="20" t="s">
        <v>166</v>
      </c>
      <c r="D35" s="19" t="s">
        <v>5</v>
      </c>
      <c r="E35" s="7" t="s">
        <v>276</v>
      </c>
      <c r="F35" s="35" t="s">
        <v>198</v>
      </c>
      <c r="G35" s="6">
        <v>1337</v>
      </c>
      <c r="H35" s="6">
        <v>303</v>
      </c>
      <c r="I35" s="6">
        <v>456</v>
      </c>
      <c r="J35" s="6">
        <f t="shared" si="0"/>
        <v>2096</v>
      </c>
      <c r="K35" s="10">
        <f t="shared" si="1"/>
        <v>2.4706492526757509</v>
      </c>
      <c r="L35" s="10">
        <f t="shared" si="2"/>
        <v>1.4823895516054504</v>
      </c>
      <c r="M35" s="10">
        <v>74</v>
      </c>
      <c r="N35" s="10">
        <f t="shared" si="3"/>
        <v>29.6</v>
      </c>
      <c r="O35" s="10">
        <f t="shared" si="4"/>
        <v>31.082389551605452</v>
      </c>
    </row>
    <row r="36" spans="1:15" ht="17.100000000000001" customHeight="1" x14ac:dyDescent="0.2">
      <c r="A36" s="5">
        <v>1013</v>
      </c>
      <c r="B36" s="20" t="s">
        <v>17</v>
      </c>
      <c r="C36" s="20" t="s">
        <v>134</v>
      </c>
      <c r="D36" s="20" t="s">
        <v>5</v>
      </c>
      <c r="E36" s="6" t="s">
        <v>275</v>
      </c>
      <c r="F36" s="35" t="s">
        <v>245</v>
      </c>
      <c r="G36" s="6">
        <v>1021</v>
      </c>
      <c r="H36" s="6">
        <v>99</v>
      </c>
      <c r="I36" s="6">
        <v>797</v>
      </c>
      <c r="J36" s="6">
        <f t="shared" si="0"/>
        <v>1917</v>
      </c>
      <c r="K36" s="24">
        <f t="shared" si="1"/>
        <v>2.2596539205054458</v>
      </c>
      <c r="L36" s="24">
        <f t="shared" si="2"/>
        <v>1.3557923523032673</v>
      </c>
      <c r="M36" s="24">
        <v>70</v>
      </c>
      <c r="N36" s="24">
        <f t="shared" si="3"/>
        <v>28</v>
      </c>
      <c r="O36" s="24">
        <f t="shared" si="4"/>
        <v>29.355792352303268</v>
      </c>
    </row>
    <row r="37" spans="1:15" ht="17.100000000000001" hidden="1" customHeight="1" x14ac:dyDescent="0.2">
      <c r="A37" s="5">
        <v>1021</v>
      </c>
      <c r="B37" s="21" t="s">
        <v>21</v>
      </c>
      <c r="C37" s="20" t="s">
        <v>166</v>
      </c>
      <c r="D37" s="19" t="s">
        <v>5</v>
      </c>
      <c r="E37" s="7" t="s">
        <v>276</v>
      </c>
      <c r="F37" s="35" t="s">
        <v>241</v>
      </c>
      <c r="G37" s="6">
        <v>1668</v>
      </c>
      <c r="H37" s="6">
        <v>84</v>
      </c>
      <c r="I37" s="6">
        <v>38</v>
      </c>
      <c r="J37" s="6">
        <f t="shared" si="0"/>
        <v>1790</v>
      </c>
      <c r="K37" s="10">
        <f t="shared" si="1"/>
        <v>2.1099533217030504</v>
      </c>
      <c r="L37" s="10">
        <f t="shared" si="2"/>
        <v>1.2659719930218303</v>
      </c>
      <c r="M37" s="10">
        <v>72</v>
      </c>
      <c r="N37" s="10">
        <f t="shared" si="3"/>
        <v>28.8</v>
      </c>
      <c r="O37" s="10">
        <f t="shared" si="4"/>
        <v>30.065971993021829</v>
      </c>
    </row>
    <row r="38" spans="1:15" ht="17.100000000000001" hidden="1" customHeight="1" x14ac:dyDescent="0.2">
      <c r="A38" s="5">
        <v>1045</v>
      </c>
      <c r="B38" s="21" t="s">
        <v>21</v>
      </c>
      <c r="C38" s="20" t="s">
        <v>166</v>
      </c>
      <c r="D38" s="19" t="s">
        <v>5</v>
      </c>
      <c r="E38" s="7" t="s">
        <v>276</v>
      </c>
      <c r="F38" s="35" t="s">
        <v>220</v>
      </c>
      <c r="G38" s="6">
        <v>1641</v>
      </c>
      <c r="H38" s="6">
        <v>82</v>
      </c>
      <c r="I38" s="6">
        <v>27</v>
      </c>
      <c r="J38" s="6">
        <f t="shared" ref="J38:J69" si="5">G38+H38+I38</f>
        <v>1750</v>
      </c>
      <c r="K38" s="10">
        <f t="shared" ref="K38:K69" si="6">(J38-$G$3)/$I$3*100</f>
        <v>2.0628035268046583</v>
      </c>
      <c r="L38" s="10">
        <f t="shared" ref="L38:L69" si="7">K38*0.6</f>
        <v>1.2376821160827949</v>
      </c>
      <c r="M38" s="10">
        <v>72</v>
      </c>
      <c r="N38" s="10">
        <f t="shared" ref="N38:N69" si="8">M38*0.4</f>
        <v>28.8</v>
      </c>
      <c r="O38" s="10">
        <f t="shared" ref="O38:O69" si="9">L38+N38</f>
        <v>30.037682116082795</v>
      </c>
    </row>
    <row r="39" spans="1:15" ht="17.100000000000001" customHeight="1" x14ac:dyDescent="0.2">
      <c r="A39" s="5">
        <v>1017</v>
      </c>
      <c r="B39" s="20" t="s">
        <v>106</v>
      </c>
      <c r="C39" s="20" t="s">
        <v>123</v>
      </c>
      <c r="D39" s="20" t="s">
        <v>5</v>
      </c>
      <c r="E39" s="6" t="s">
        <v>275</v>
      </c>
      <c r="F39" s="35" t="s">
        <v>107</v>
      </c>
      <c r="G39" s="6">
        <v>1427</v>
      </c>
      <c r="H39" s="6">
        <v>123</v>
      </c>
      <c r="I39" s="6">
        <v>58</v>
      </c>
      <c r="J39" s="6">
        <f t="shared" si="5"/>
        <v>1608</v>
      </c>
      <c r="K39" s="24">
        <f t="shared" si="6"/>
        <v>1.8954217549153662</v>
      </c>
      <c r="L39" s="24">
        <f t="shared" si="7"/>
        <v>1.1372530529492197</v>
      </c>
      <c r="M39" s="24">
        <v>75</v>
      </c>
      <c r="N39" s="24">
        <f t="shared" si="8"/>
        <v>30</v>
      </c>
      <c r="O39" s="24">
        <f t="shared" si="9"/>
        <v>31.13725305294922</v>
      </c>
    </row>
    <row r="40" spans="1:15" ht="17.100000000000001" customHeight="1" x14ac:dyDescent="0.2">
      <c r="A40" s="5">
        <v>1078</v>
      </c>
      <c r="B40" s="21" t="s">
        <v>70</v>
      </c>
      <c r="C40" s="21" t="s">
        <v>135</v>
      </c>
      <c r="D40" s="21" t="s">
        <v>71</v>
      </c>
      <c r="E40" s="6" t="s">
        <v>275</v>
      </c>
      <c r="F40" s="35" t="s">
        <v>193</v>
      </c>
      <c r="G40" s="6">
        <v>807</v>
      </c>
      <c r="H40" s="6">
        <v>300</v>
      </c>
      <c r="I40" s="6">
        <v>498</v>
      </c>
      <c r="J40" s="6">
        <f t="shared" si="5"/>
        <v>1605</v>
      </c>
      <c r="K40" s="24">
        <f t="shared" si="6"/>
        <v>1.8918855202979867</v>
      </c>
      <c r="L40" s="24">
        <f t="shared" si="7"/>
        <v>1.135131312178792</v>
      </c>
      <c r="M40" s="24">
        <v>80</v>
      </c>
      <c r="N40" s="24">
        <f t="shared" si="8"/>
        <v>32</v>
      </c>
      <c r="O40" s="24">
        <f t="shared" si="9"/>
        <v>33.135131312178792</v>
      </c>
    </row>
    <row r="41" spans="1:15" ht="17.100000000000001" customHeight="1" x14ac:dyDescent="0.2">
      <c r="A41" s="5">
        <v>1016</v>
      </c>
      <c r="B41" s="20" t="s">
        <v>18</v>
      </c>
      <c r="C41" s="20" t="s">
        <v>123</v>
      </c>
      <c r="D41" s="20" t="s">
        <v>5</v>
      </c>
      <c r="E41" s="6" t="s">
        <v>275</v>
      </c>
      <c r="F41" s="35" t="s">
        <v>244</v>
      </c>
      <c r="G41" s="6">
        <v>1309</v>
      </c>
      <c r="H41" s="6">
        <v>182</v>
      </c>
      <c r="I41" s="6">
        <v>101</v>
      </c>
      <c r="J41" s="6">
        <f t="shared" si="5"/>
        <v>1592</v>
      </c>
      <c r="K41" s="24">
        <f t="shared" si="6"/>
        <v>1.8765618369560093</v>
      </c>
      <c r="L41" s="24">
        <f t="shared" si="7"/>
        <v>1.1259371021736055</v>
      </c>
      <c r="M41" s="24">
        <v>75</v>
      </c>
      <c r="N41" s="24">
        <f t="shared" si="8"/>
        <v>30</v>
      </c>
      <c r="O41" s="24">
        <f t="shared" si="9"/>
        <v>31.125937102173605</v>
      </c>
    </row>
    <row r="42" spans="1:15" ht="17.100000000000001" customHeight="1" x14ac:dyDescent="0.2">
      <c r="A42" s="5">
        <v>1010</v>
      </c>
      <c r="B42" s="20" t="s">
        <v>14</v>
      </c>
      <c r="C42" s="20" t="s">
        <v>136</v>
      </c>
      <c r="D42" s="20" t="s">
        <v>5</v>
      </c>
      <c r="E42" s="6" t="s">
        <v>275</v>
      </c>
      <c r="F42" s="35" t="s">
        <v>248</v>
      </c>
      <c r="G42" s="6">
        <v>826</v>
      </c>
      <c r="H42" s="6">
        <v>99</v>
      </c>
      <c r="I42" s="6">
        <v>571</v>
      </c>
      <c r="J42" s="6">
        <f t="shared" si="5"/>
        <v>1496</v>
      </c>
      <c r="K42" s="24">
        <f t="shared" si="6"/>
        <v>1.7634023291998682</v>
      </c>
      <c r="L42" s="24">
        <f t="shared" si="7"/>
        <v>1.0580413975199208</v>
      </c>
      <c r="M42" s="24">
        <v>85</v>
      </c>
      <c r="N42" s="24">
        <f t="shared" si="8"/>
        <v>34</v>
      </c>
      <c r="O42" s="24">
        <f t="shared" si="9"/>
        <v>35.058041397519922</v>
      </c>
    </row>
    <row r="43" spans="1:15" ht="17.100000000000001" customHeight="1" x14ac:dyDescent="0.2">
      <c r="A43" s="5">
        <v>1012</v>
      </c>
      <c r="B43" s="20" t="s">
        <v>16</v>
      </c>
      <c r="C43" s="20" t="s">
        <v>137</v>
      </c>
      <c r="D43" s="20" t="s">
        <v>5</v>
      </c>
      <c r="E43" s="6" t="s">
        <v>275</v>
      </c>
      <c r="F43" s="35" t="s">
        <v>246</v>
      </c>
      <c r="G43" s="6">
        <v>1054</v>
      </c>
      <c r="H43" s="6">
        <v>112</v>
      </c>
      <c r="I43" s="6">
        <v>228</v>
      </c>
      <c r="J43" s="6">
        <f t="shared" si="5"/>
        <v>1394</v>
      </c>
      <c r="K43" s="24">
        <f t="shared" si="6"/>
        <v>1.643170352208968</v>
      </c>
      <c r="L43" s="24">
        <f t="shared" si="7"/>
        <v>0.98590221132538081</v>
      </c>
      <c r="M43" s="24">
        <v>72</v>
      </c>
      <c r="N43" s="24">
        <f t="shared" si="8"/>
        <v>28.8</v>
      </c>
      <c r="O43" s="24">
        <f t="shared" si="9"/>
        <v>29.785902211325382</v>
      </c>
    </row>
    <row r="44" spans="1:15" ht="17.100000000000001" customHeight="1" x14ac:dyDescent="0.2">
      <c r="A44" s="5">
        <v>1008</v>
      </c>
      <c r="B44" s="20" t="s">
        <v>12</v>
      </c>
      <c r="C44" s="20" t="s">
        <v>138</v>
      </c>
      <c r="D44" s="20" t="s">
        <v>5</v>
      </c>
      <c r="E44" s="6" t="s">
        <v>275</v>
      </c>
      <c r="F44" s="35" t="s">
        <v>249</v>
      </c>
      <c r="G44" s="6">
        <v>862</v>
      </c>
      <c r="H44" s="6">
        <v>16</v>
      </c>
      <c r="I44" s="6">
        <v>292</v>
      </c>
      <c r="J44" s="6">
        <f t="shared" si="5"/>
        <v>1170</v>
      </c>
      <c r="K44" s="24">
        <f t="shared" si="6"/>
        <v>1.3791315007779716</v>
      </c>
      <c r="L44" s="24">
        <f t="shared" si="7"/>
        <v>0.82747890046678296</v>
      </c>
      <c r="M44" s="24">
        <v>81</v>
      </c>
      <c r="N44" s="24">
        <f t="shared" si="8"/>
        <v>32.4</v>
      </c>
      <c r="O44" s="24">
        <f t="shared" si="9"/>
        <v>33.227478900466778</v>
      </c>
    </row>
    <row r="45" spans="1:15" ht="17.100000000000001" customHeight="1" x14ac:dyDescent="0.2">
      <c r="A45" s="5">
        <v>1018</v>
      </c>
      <c r="B45" s="21" t="s">
        <v>19</v>
      </c>
      <c r="C45" s="21" t="s">
        <v>139</v>
      </c>
      <c r="D45" s="19" t="s">
        <v>5</v>
      </c>
      <c r="E45" s="6" t="s">
        <v>275</v>
      </c>
      <c r="F45" s="35" t="s">
        <v>243</v>
      </c>
      <c r="G45" s="6">
        <v>1051</v>
      </c>
      <c r="H45" s="6">
        <v>55</v>
      </c>
      <c r="I45" s="6">
        <v>35</v>
      </c>
      <c r="J45" s="6">
        <f t="shared" si="5"/>
        <v>1141</v>
      </c>
      <c r="K45" s="24">
        <f t="shared" si="6"/>
        <v>1.3449478994766373</v>
      </c>
      <c r="L45" s="24">
        <f t="shared" si="7"/>
        <v>0.80696873968598237</v>
      </c>
      <c r="M45" s="24">
        <v>80</v>
      </c>
      <c r="N45" s="24">
        <f t="shared" si="8"/>
        <v>32</v>
      </c>
      <c r="O45" s="24">
        <f t="shared" si="9"/>
        <v>32.806968739685985</v>
      </c>
    </row>
    <row r="46" spans="1:15" ht="17.100000000000001" customHeight="1" x14ac:dyDescent="0.2">
      <c r="A46" s="5">
        <v>1007</v>
      </c>
      <c r="B46" s="20" t="s">
        <v>11</v>
      </c>
      <c r="C46" s="20" t="s">
        <v>126</v>
      </c>
      <c r="D46" s="20" t="s">
        <v>5</v>
      </c>
      <c r="E46" s="6" t="s">
        <v>275</v>
      </c>
      <c r="F46" s="35" t="s">
        <v>250</v>
      </c>
      <c r="G46" s="6">
        <v>1079</v>
      </c>
      <c r="H46" s="6">
        <v>33</v>
      </c>
      <c r="I46" s="6">
        <v>20</v>
      </c>
      <c r="J46" s="6">
        <f t="shared" si="5"/>
        <v>1132</v>
      </c>
      <c r="K46" s="24">
        <f t="shared" si="6"/>
        <v>1.334339195624499</v>
      </c>
      <c r="L46" s="24">
        <f t="shared" si="7"/>
        <v>0.80060351737469937</v>
      </c>
      <c r="M46" s="24">
        <v>76</v>
      </c>
      <c r="N46" s="24">
        <f t="shared" si="8"/>
        <v>30.400000000000002</v>
      </c>
      <c r="O46" s="24">
        <f t="shared" si="9"/>
        <v>31.200603517374702</v>
      </c>
    </row>
    <row r="47" spans="1:15" ht="17.100000000000001" customHeight="1" x14ac:dyDescent="0.2">
      <c r="A47" s="5">
        <v>1030</v>
      </c>
      <c r="B47" s="21" t="s">
        <v>30</v>
      </c>
      <c r="C47" s="21" t="s">
        <v>140</v>
      </c>
      <c r="D47" s="19" t="s">
        <v>5</v>
      </c>
      <c r="E47" s="6" t="s">
        <v>275</v>
      </c>
      <c r="F47" s="35" t="s">
        <v>235</v>
      </c>
      <c r="G47" s="6">
        <v>1028</v>
      </c>
      <c r="H47" s="6">
        <v>23</v>
      </c>
      <c r="I47" s="6">
        <v>7</v>
      </c>
      <c r="J47" s="6">
        <f t="shared" si="5"/>
        <v>1058</v>
      </c>
      <c r="K47" s="24">
        <f t="shared" si="6"/>
        <v>1.2471120750624736</v>
      </c>
      <c r="L47" s="24">
        <f t="shared" si="7"/>
        <v>0.7482672450374841</v>
      </c>
      <c r="M47" s="24">
        <v>74</v>
      </c>
      <c r="N47" s="24">
        <f t="shared" si="8"/>
        <v>29.6</v>
      </c>
      <c r="O47" s="24">
        <f t="shared" si="9"/>
        <v>30.348267245037487</v>
      </c>
    </row>
    <row r="48" spans="1:15" ht="17.100000000000001" customHeight="1" x14ac:dyDescent="0.2">
      <c r="A48" s="5">
        <v>1004</v>
      </c>
      <c r="B48" s="20" t="s">
        <v>8</v>
      </c>
      <c r="C48" s="20" t="s">
        <v>141</v>
      </c>
      <c r="D48" s="20" t="s">
        <v>5</v>
      </c>
      <c r="E48" s="6" t="s">
        <v>275</v>
      </c>
      <c r="F48" s="35" t="s">
        <v>253</v>
      </c>
      <c r="G48" s="6">
        <v>911</v>
      </c>
      <c r="H48" s="6">
        <v>38</v>
      </c>
      <c r="I48" s="6">
        <v>17</v>
      </c>
      <c r="J48" s="6">
        <f t="shared" si="5"/>
        <v>966</v>
      </c>
      <c r="K48" s="24">
        <f t="shared" si="6"/>
        <v>1.1386675467961715</v>
      </c>
      <c r="L48" s="24">
        <f t="shared" si="7"/>
        <v>0.68320052807770293</v>
      </c>
      <c r="M48" s="24">
        <v>75</v>
      </c>
      <c r="N48" s="24">
        <f t="shared" si="8"/>
        <v>30</v>
      </c>
      <c r="O48" s="24">
        <f t="shared" si="9"/>
        <v>30.683200528077702</v>
      </c>
    </row>
    <row r="49" spans="1:15" ht="17.100000000000001" hidden="1" customHeight="1" x14ac:dyDescent="0.2">
      <c r="A49" s="5">
        <v>1061</v>
      </c>
      <c r="B49" s="21" t="s">
        <v>55</v>
      </c>
      <c r="C49" s="20" t="s">
        <v>166</v>
      </c>
      <c r="D49" s="19" t="s">
        <v>5</v>
      </c>
      <c r="E49" s="7" t="s">
        <v>276</v>
      </c>
      <c r="F49" s="35" t="s">
        <v>206</v>
      </c>
      <c r="G49" s="6">
        <v>682</v>
      </c>
      <c r="H49" s="6">
        <v>90</v>
      </c>
      <c r="I49" s="6">
        <v>119</v>
      </c>
      <c r="J49" s="6">
        <f t="shared" si="5"/>
        <v>891</v>
      </c>
      <c r="K49" s="10">
        <f t="shared" si="6"/>
        <v>1.0502616813616861</v>
      </c>
      <c r="L49" s="10">
        <f t="shared" si="7"/>
        <v>0.63015700881701164</v>
      </c>
      <c r="M49" s="10">
        <v>74</v>
      </c>
      <c r="N49" s="10">
        <f t="shared" si="8"/>
        <v>29.6</v>
      </c>
      <c r="O49" s="10">
        <f t="shared" si="9"/>
        <v>30.230157008817013</v>
      </c>
    </row>
    <row r="50" spans="1:15" ht="17.100000000000001" hidden="1" customHeight="1" x14ac:dyDescent="0.2">
      <c r="A50" s="5">
        <v>1040</v>
      </c>
      <c r="B50" s="21" t="s">
        <v>38</v>
      </c>
      <c r="C50" s="20" t="s">
        <v>166</v>
      </c>
      <c r="D50" s="19" t="s">
        <v>5</v>
      </c>
      <c r="E50" s="7" t="s">
        <v>276</v>
      </c>
      <c r="F50" s="35" t="s">
        <v>225</v>
      </c>
      <c r="G50" s="6">
        <v>329</v>
      </c>
      <c r="H50" s="6">
        <v>69</v>
      </c>
      <c r="I50" s="6">
        <v>1</v>
      </c>
      <c r="J50" s="6">
        <f t="shared" si="5"/>
        <v>399</v>
      </c>
      <c r="K50" s="10">
        <f t="shared" si="6"/>
        <v>0.47031920411146216</v>
      </c>
      <c r="L50" s="10">
        <f t="shared" si="7"/>
        <v>0.28219152246687729</v>
      </c>
      <c r="M50" s="10">
        <v>72</v>
      </c>
      <c r="N50" s="10">
        <f t="shared" si="8"/>
        <v>28.8</v>
      </c>
      <c r="O50" s="10">
        <f t="shared" si="9"/>
        <v>29.082191522466879</v>
      </c>
    </row>
    <row r="51" spans="1:15" ht="17.100000000000001" hidden="1" customHeight="1" x14ac:dyDescent="0.2">
      <c r="A51" s="5">
        <v>1052</v>
      </c>
      <c r="B51" s="21" t="s">
        <v>47</v>
      </c>
      <c r="C51" s="20" t="s">
        <v>166</v>
      </c>
      <c r="D51" s="19" t="s">
        <v>5</v>
      </c>
      <c r="E51" s="7" t="s">
        <v>276</v>
      </c>
      <c r="F51" s="35" t="s">
        <v>213</v>
      </c>
      <c r="G51" s="6">
        <v>297</v>
      </c>
      <c r="H51" s="6">
        <v>19</v>
      </c>
      <c r="I51" s="6">
        <v>12</v>
      </c>
      <c r="J51" s="6">
        <f t="shared" si="5"/>
        <v>328</v>
      </c>
      <c r="K51" s="10">
        <f t="shared" si="6"/>
        <v>0.38662831816681598</v>
      </c>
      <c r="L51" s="10">
        <f t="shared" si="7"/>
        <v>0.23197699090008958</v>
      </c>
      <c r="M51" s="10">
        <v>70</v>
      </c>
      <c r="N51" s="10">
        <f t="shared" si="8"/>
        <v>28</v>
      </c>
      <c r="O51" s="10">
        <f t="shared" si="9"/>
        <v>28.23197699090009</v>
      </c>
    </row>
    <row r="52" spans="1:15" ht="17.100000000000001" hidden="1" customHeight="1" x14ac:dyDescent="0.2">
      <c r="A52" s="5">
        <v>1024</v>
      </c>
      <c r="B52" s="21" t="s">
        <v>24</v>
      </c>
      <c r="C52" s="20" t="s">
        <v>166</v>
      </c>
      <c r="D52" s="19" t="s">
        <v>5</v>
      </c>
      <c r="E52" s="7" t="s">
        <v>276</v>
      </c>
      <c r="F52" s="35" t="s">
        <v>238</v>
      </c>
      <c r="G52" s="6">
        <v>182</v>
      </c>
      <c r="H52" s="6">
        <v>31</v>
      </c>
      <c r="I52" s="6">
        <v>108</v>
      </c>
      <c r="J52" s="6">
        <f t="shared" si="5"/>
        <v>321</v>
      </c>
      <c r="K52" s="10">
        <f t="shared" si="6"/>
        <v>0.37837710405959735</v>
      </c>
      <c r="L52" s="10">
        <f t="shared" si="7"/>
        <v>0.22702626243575841</v>
      </c>
      <c r="M52" s="10">
        <v>71</v>
      </c>
      <c r="N52" s="10">
        <f t="shared" si="8"/>
        <v>28.400000000000002</v>
      </c>
      <c r="O52" s="10">
        <f t="shared" si="9"/>
        <v>28.627026262435759</v>
      </c>
    </row>
    <row r="53" spans="1:15" ht="17.100000000000001" customHeight="1" x14ac:dyDescent="0.2">
      <c r="A53" s="5">
        <v>1033</v>
      </c>
      <c r="B53" s="21" t="s">
        <v>33</v>
      </c>
      <c r="C53" s="21">
        <v>1348</v>
      </c>
      <c r="D53" s="19" t="s">
        <v>5</v>
      </c>
      <c r="E53" s="6" t="s">
        <v>275</v>
      </c>
      <c r="F53" s="35" t="s">
        <v>232</v>
      </c>
      <c r="G53" s="6">
        <v>260</v>
      </c>
      <c r="H53" s="6">
        <v>10</v>
      </c>
      <c r="I53" s="6">
        <v>8</v>
      </c>
      <c r="J53" s="6">
        <f t="shared" si="5"/>
        <v>278</v>
      </c>
      <c r="K53" s="24">
        <f t="shared" si="6"/>
        <v>0.32769107454382573</v>
      </c>
      <c r="L53" s="24">
        <f t="shared" si="7"/>
        <v>0.19661464472629545</v>
      </c>
      <c r="M53" s="24">
        <v>65</v>
      </c>
      <c r="N53" s="24">
        <f t="shared" si="8"/>
        <v>26</v>
      </c>
      <c r="O53" s="24">
        <f t="shared" si="9"/>
        <v>26.196614644726296</v>
      </c>
    </row>
    <row r="54" spans="1:15" ht="17.100000000000001" hidden="1" customHeight="1" x14ac:dyDescent="0.2">
      <c r="A54" s="5">
        <v>1047</v>
      </c>
      <c r="B54" s="21" t="s">
        <v>113</v>
      </c>
      <c r="C54" s="20" t="s">
        <v>166</v>
      </c>
      <c r="D54" s="19" t="s">
        <v>5</v>
      </c>
      <c r="E54" s="7" t="s">
        <v>276</v>
      </c>
      <c r="F54" s="35" t="s">
        <v>218</v>
      </c>
      <c r="G54" s="6">
        <v>187</v>
      </c>
      <c r="H54" s="6">
        <v>12</v>
      </c>
      <c r="I54" s="6">
        <v>57</v>
      </c>
      <c r="J54" s="6">
        <f t="shared" si="5"/>
        <v>256</v>
      </c>
      <c r="K54" s="10">
        <f t="shared" si="6"/>
        <v>0.30175868734971001</v>
      </c>
      <c r="L54" s="10">
        <f t="shared" si="7"/>
        <v>0.181055212409826</v>
      </c>
      <c r="M54" s="10">
        <v>60</v>
      </c>
      <c r="N54" s="10">
        <f t="shared" si="8"/>
        <v>24</v>
      </c>
      <c r="O54" s="10">
        <f t="shared" si="9"/>
        <v>24.181055212409827</v>
      </c>
    </row>
    <row r="55" spans="1:15" ht="17.100000000000001" hidden="1" customHeight="1" x14ac:dyDescent="0.2">
      <c r="A55" s="5">
        <v>1069</v>
      </c>
      <c r="B55" s="21" t="s">
        <v>63</v>
      </c>
      <c r="C55" s="20" t="s">
        <v>166</v>
      </c>
      <c r="D55" s="19" t="s">
        <v>5</v>
      </c>
      <c r="E55" s="7" t="s">
        <v>276</v>
      </c>
      <c r="F55" s="35" t="s">
        <v>200</v>
      </c>
      <c r="G55" s="6">
        <v>132</v>
      </c>
      <c r="H55" s="6">
        <v>75</v>
      </c>
      <c r="I55" s="6">
        <v>5</v>
      </c>
      <c r="J55" s="6">
        <f t="shared" si="5"/>
        <v>212</v>
      </c>
      <c r="K55" s="10">
        <f t="shared" si="6"/>
        <v>0.24989391296147861</v>
      </c>
      <c r="L55" s="10">
        <f t="shared" si="7"/>
        <v>0.14993634777688716</v>
      </c>
      <c r="M55" s="10">
        <v>70</v>
      </c>
      <c r="N55" s="10">
        <f t="shared" si="8"/>
        <v>28</v>
      </c>
      <c r="O55" s="10">
        <f t="shared" si="9"/>
        <v>28.149936347776887</v>
      </c>
    </row>
    <row r="56" spans="1:15" ht="17.100000000000001" customHeight="1" x14ac:dyDescent="0.2">
      <c r="A56" s="5">
        <v>1035</v>
      </c>
      <c r="B56" s="21" t="s">
        <v>33</v>
      </c>
      <c r="C56" s="21">
        <v>1348</v>
      </c>
      <c r="D56" s="19" t="s">
        <v>5</v>
      </c>
      <c r="E56" s="6" t="s">
        <v>275</v>
      </c>
      <c r="F56" s="35" t="s">
        <v>230</v>
      </c>
      <c r="G56" s="6">
        <v>186</v>
      </c>
      <c r="H56" s="6">
        <v>5</v>
      </c>
      <c r="I56" s="6">
        <v>9</v>
      </c>
      <c r="J56" s="6">
        <f t="shared" si="5"/>
        <v>200</v>
      </c>
      <c r="K56" s="24">
        <f t="shared" si="6"/>
        <v>0.23574897449196094</v>
      </c>
      <c r="L56" s="24">
        <f t="shared" si="7"/>
        <v>0.14144938469517657</v>
      </c>
      <c r="M56" s="24">
        <v>65</v>
      </c>
      <c r="N56" s="24">
        <f t="shared" si="8"/>
        <v>26</v>
      </c>
      <c r="O56" s="24">
        <f t="shared" si="9"/>
        <v>26.141449384695175</v>
      </c>
    </row>
    <row r="57" spans="1:15" ht="17.100000000000001" hidden="1" customHeight="1" x14ac:dyDescent="0.2">
      <c r="A57" s="5">
        <v>1059</v>
      </c>
      <c r="B57" s="21" t="s">
        <v>53</v>
      </c>
      <c r="C57" s="20" t="s">
        <v>166</v>
      </c>
      <c r="D57" s="19" t="s">
        <v>5</v>
      </c>
      <c r="E57" s="7" t="s">
        <v>276</v>
      </c>
      <c r="F57" s="35" t="s">
        <v>208</v>
      </c>
      <c r="G57" s="6">
        <v>143</v>
      </c>
      <c r="H57" s="6">
        <v>8</v>
      </c>
      <c r="I57" s="6">
        <v>28</v>
      </c>
      <c r="J57" s="6">
        <f t="shared" si="5"/>
        <v>179</v>
      </c>
      <c r="K57" s="10">
        <f t="shared" si="6"/>
        <v>0.21099533217030503</v>
      </c>
      <c r="L57" s="10">
        <f t="shared" si="7"/>
        <v>0.12659719930218302</v>
      </c>
      <c r="M57" s="10">
        <v>75</v>
      </c>
      <c r="N57" s="10">
        <f t="shared" si="8"/>
        <v>30</v>
      </c>
      <c r="O57" s="10">
        <f t="shared" si="9"/>
        <v>30.126597199302182</v>
      </c>
    </row>
    <row r="58" spans="1:15" ht="17.100000000000001" hidden="1" customHeight="1" x14ac:dyDescent="0.2">
      <c r="A58" s="5">
        <v>1053</v>
      </c>
      <c r="B58" s="21" t="s">
        <v>48</v>
      </c>
      <c r="C58" s="20" t="s">
        <v>166</v>
      </c>
      <c r="D58" s="19" t="s">
        <v>5</v>
      </c>
      <c r="E58" s="7" t="s">
        <v>276</v>
      </c>
      <c r="F58" s="35" t="s">
        <v>212</v>
      </c>
      <c r="G58" s="6">
        <v>100</v>
      </c>
      <c r="H58" s="6">
        <v>14</v>
      </c>
      <c r="I58" s="6">
        <v>55</v>
      </c>
      <c r="J58" s="6">
        <f t="shared" si="5"/>
        <v>169</v>
      </c>
      <c r="K58" s="10">
        <f t="shared" si="6"/>
        <v>0.19920788344570703</v>
      </c>
      <c r="L58" s="10">
        <f t="shared" si="7"/>
        <v>0.11952473006742421</v>
      </c>
      <c r="M58" s="10">
        <v>65</v>
      </c>
      <c r="N58" s="10">
        <f t="shared" si="8"/>
        <v>26</v>
      </c>
      <c r="O58" s="10">
        <f t="shared" si="9"/>
        <v>26.119524730067425</v>
      </c>
    </row>
    <row r="59" spans="1:15" ht="17.100000000000001" hidden="1" customHeight="1" x14ac:dyDescent="0.2">
      <c r="A59" s="5">
        <v>1067</v>
      </c>
      <c r="B59" s="21" t="s">
        <v>61</v>
      </c>
      <c r="C59" s="20" t="s">
        <v>166</v>
      </c>
      <c r="D59" s="19" t="s">
        <v>5</v>
      </c>
      <c r="E59" s="7" t="s">
        <v>276</v>
      </c>
      <c r="F59" s="35" t="s">
        <v>202</v>
      </c>
      <c r="G59" s="6">
        <v>99</v>
      </c>
      <c r="H59" s="6">
        <v>26</v>
      </c>
      <c r="I59" s="6">
        <v>4</v>
      </c>
      <c r="J59" s="6">
        <f t="shared" si="5"/>
        <v>129</v>
      </c>
      <c r="K59" s="10">
        <f t="shared" si="6"/>
        <v>0.15205808854731481</v>
      </c>
      <c r="L59" s="10">
        <f t="shared" si="7"/>
        <v>9.1234853128388887E-2</v>
      </c>
      <c r="M59" s="10">
        <v>65</v>
      </c>
      <c r="N59" s="10">
        <f t="shared" si="8"/>
        <v>26</v>
      </c>
      <c r="O59" s="10">
        <f t="shared" si="9"/>
        <v>26.091234853128388</v>
      </c>
    </row>
    <row r="60" spans="1:15" ht="17.100000000000001" hidden="1" customHeight="1" x14ac:dyDescent="0.2">
      <c r="A60" s="5">
        <v>1068</v>
      </c>
      <c r="B60" s="21" t="s">
        <v>62</v>
      </c>
      <c r="C60" s="20" t="s">
        <v>166</v>
      </c>
      <c r="D60" s="19" t="s">
        <v>5</v>
      </c>
      <c r="E60" s="7" t="s">
        <v>276</v>
      </c>
      <c r="F60" s="35" t="s">
        <v>201</v>
      </c>
      <c r="G60" s="6">
        <v>97</v>
      </c>
      <c r="H60" s="6">
        <v>20</v>
      </c>
      <c r="I60" s="6">
        <v>5</v>
      </c>
      <c r="J60" s="6">
        <f t="shared" si="5"/>
        <v>122</v>
      </c>
      <c r="K60" s="10">
        <f t="shared" si="6"/>
        <v>0.14380687444009618</v>
      </c>
      <c r="L60" s="10">
        <f t="shared" si="7"/>
        <v>8.6284124664057701E-2</v>
      </c>
      <c r="M60" s="10">
        <v>70</v>
      </c>
      <c r="N60" s="10">
        <f t="shared" si="8"/>
        <v>28</v>
      </c>
      <c r="O60" s="10">
        <f t="shared" si="9"/>
        <v>28.086284124664058</v>
      </c>
    </row>
    <row r="61" spans="1:15" ht="17.100000000000001" customHeight="1" x14ac:dyDescent="0.2">
      <c r="A61" s="5">
        <v>1055</v>
      </c>
      <c r="B61" s="21" t="s">
        <v>50</v>
      </c>
      <c r="C61" s="21">
        <v>997</v>
      </c>
      <c r="D61" s="19" t="s">
        <v>5</v>
      </c>
      <c r="E61" s="6" t="s">
        <v>275</v>
      </c>
      <c r="F61" s="35" t="s">
        <v>108</v>
      </c>
      <c r="G61" s="6">
        <v>75</v>
      </c>
      <c r="H61" s="6">
        <v>42</v>
      </c>
      <c r="I61" s="6">
        <v>1</v>
      </c>
      <c r="J61" s="6">
        <f t="shared" si="5"/>
        <v>118</v>
      </c>
      <c r="K61" s="24">
        <f t="shared" si="6"/>
        <v>0.13909189495025698</v>
      </c>
      <c r="L61" s="24">
        <f t="shared" si="7"/>
        <v>8.3455136970154178E-2</v>
      </c>
      <c r="M61" s="24">
        <v>65</v>
      </c>
      <c r="N61" s="24">
        <f t="shared" si="8"/>
        <v>26</v>
      </c>
      <c r="O61" s="24">
        <f t="shared" si="9"/>
        <v>26.083455136970155</v>
      </c>
    </row>
    <row r="62" spans="1:15" ht="17.100000000000001" hidden="1" customHeight="1" x14ac:dyDescent="0.2">
      <c r="A62" s="5">
        <v>1042</v>
      </c>
      <c r="B62" s="21" t="s">
        <v>40</v>
      </c>
      <c r="C62" s="20" t="s">
        <v>166</v>
      </c>
      <c r="D62" s="19" t="s">
        <v>5</v>
      </c>
      <c r="E62" s="7" t="s">
        <v>276</v>
      </c>
      <c r="F62" s="35" t="s">
        <v>223</v>
      </c>
      <c r="G62" s="6">
        <v>74</v>
      </c>
      <c r="H62" s="6">
        <v>3</v>
      </c>
      <c r="I62" s="6">
        <v>14</v>
      </c>
      <c r="J62" s="6">
        <f t="shared" si="5"/>
        <v>91</v>
      </c>
      <c r="K62" s="10">
        <f t="shared" si="6"/>
        <v>0.10726578339384223</v>
      </c>
      <c r="L62" s="10">
        <f t="shared" si="7"/>
        <v>6.4359470036305336E-2</v>
      </c>
      <c r="M62" s="10">
        <v>70</v>
      </c>
      <c r="N62" s="10">
        <f t="shared" si="8"/>
        <v>28</v>
      </c>
      <c r="O62" s="10">
        <f t="shared" si="9"/>
        <v>28.064359470036305</v>
      </c>
    </row>
    <row r="63" spans="1:15" ht="17.100000000000001" customHeight="1" x14ac:dyDescent="0.2">
      <c r="A63" s="5">
        <v>1036</v>
      </c>
      <c r="B63" s="21" t="s">
        <v>34</v>
      </c>
      <c r="C63" s="21">
        <v>677</v>
      </c>
      <c r="D63" s="19" t="s">
        <v>5</v>
      </c>
      <c r="E63" s="6" t="s">
        <v>275</v>
      </c>
      <c r="F63" s="35" t="s">
        <v>229</v>
      </c>
      <c r="G63" s="6">
        <v>78</v>
      </c>
      <c r="H63" s="6">
        <v>7</v>
      </c>
      <c r="I63" s="6">
        <v>4</v>
      </c>
      <c r="J63" s="6">
        <f t="shared" si="5"/>
        <v>89</v>
      </c>
      <c r="K63" s="24">
        <f t="shared" si="6"/>
        <v>0.10490829364892262</v>
      </c>
      <c r="L63" s="24">
        <f t="shared" si="7"/>
        <v>6.2944976189353574E-2</v>
      </c>
      <c r="M63" s="24">
        <v>69</v>
      </c>
      <c r="N63" s="24">
        <f t="shared" si="8"/>
        <v>27.6</v>
      </c>
      <c r="O63" s="24">
        <f t="shared" si="9"/>
        <v>27.662944976189355</v>
      </c>
    </row>
    <row r="64" spans="1:15" ht="17.100000000000001" hidden="1" customHeight="1" x14ac:dyDescent="0.2">
      <c r="A64" s="5">
        <v>1060</v>
      </c>
      <c r="B64" s="21" t="s">
        <v>54</v>
      </c>
      <c r="C64" s="20" t="s">
        <v>166</v>
      </c>
      <c r="D64" s="19" t="s">
        <v>5</v>
      </c>
      <c r="E64" s="7" t="s">
        <v>276</v>
      </c>
      <c r="F64" s="35" t="s">
        <v>207</v>
      </c>
      <c r="G64" s="6">
        <v>47</v>
      </c>
      <c r="H64" s="6">
        <v>10</v>
      </c>
      <c r="I64" s="6">
        <v>20</v>
      </c>
      <c r="J64" s="6">
        <f t="shared" si="5"/>
        <v>77</v>
      </c>
      <c r="K64" s="10">
        <f t="shared" si="6"/>
        <v>9.0763355179404967E-2</v>
      </c>
      <c r="L64" s="10">
        <f t="shared" si="7"/>
        <v>5.4458013107642977E-2</v>
      </c>
      <c r="M64" s="10">
        <v>62</v>
      </c>
      <c r="N64" s="10">
        <f t="shared" si="8"/>
        <v>24.8</v>
      </c>
      <c r="O64" s="10">
        <f t="shared" si="9"/>
        <v>24.854458013107642</v>
      </c>
    </row>
    <row r="65" spans="1:15" ht="17.100000000000001" hidden="1" customHeight="1" x14ac:dyDescent="0.2">
      <c r="A65" s="5">
        <v>1031</v>
      </c>
      <c r="B65" s="21" t="s">
        <v>31</v>
      </c>
      <c r="C65" s="20" t="s">
        <v>166</v>
      </c>
      <c r="D65" s="19" t="s">
        <v>5</v>
      </c>
      <c r="E65" s="7" t="s">
        <v>276</v>
      </c>
      <c r="F65" s="35" t="s">
        <v>234</v>
      </c>
      <c r="G65" s="6">
        <v>66</v>
      </c>
      <c r="H65" s="6">
        <v>7</v>
      </c>
      <c r="I65" s="6">
        <v>1</v>
      </c>
      <c r="J65" s="6">
        <f t="shared" si="5"/>
        <v>74</v>
      </c>
      <c r="K65" s="10">
        <f t="shared" si="6"/>
        <v>8.7227120562025556E-2</v>
      </c>
      <c r="L65" s="10">
        <f t="shared" si="7"/>
        <v>5.2336272337215335E-2</v>
      </c>
      <c r="M65" s="10">
        <v>64</v>
      </c>
      <c r="N65" s="10">
        <f t="shared" si="8"/>
        <v>25.6</v>
      </c>
      <c r="O65" s="10">
        <f t="shared" si="9"/>
        <v>25.652336272337216</v>
      </c>
    </row>
    <row r="66" spans="1:15" ht="17.100000000000001" customHeight="1" x14ac:dyDescent="0.2">
      <c r="A66" s="5">
        <v>1094</v>
      </c>
      <c r="B66" s="34" t="s">
        <v>84</v>
      </c>
      <c r="C66" s="34">
        <v>166</v>
      </c>
      <c r="D66" s="21" t="s">
        <v>81</v>
      </c>
      <c r="E66" s="6" t="s">
        <v>275</v>
      </c>
      <c r="F66" s="35" t="s">
        <v>179</v>
      </c>
      <c r="G66" s="6">
        <v>49</v>
      </c>
      <c r="H66" s="6">
        <v>16</v>
      </c>
      <c r="I66" s="6">
        <v>1</v>
      </c>
      <c r="J66" s="6">
        <f t="shared" si="5"/>
        <v>66</v>
      </c>
      <c r="K66" s="24">
        <f t="shared" si="6"/>
        <v>7.7797161582347119E-2</v>
      </c>
      <c r="L66" s="24">
        <f t="shared" si="7"/>
        <v>4.6678296949408268E-2</v>
      </c>
      <c r="M66" s="24">
        <v>79</v>
      </c>
      <c r="N66" s="24">
        <f t="shared" si="8"/>
        <v>31.6</v>
      </c>
      <c r="O66" s="24">
        <f t="shared" si="9"/>
        <v>31.64667829694941</v>
      </c>
    </row>
    <row r="67" spans="1:15" ht="17.100000000000001" customHeight="1" x14ac:dyDescent="0.2">
      <c r="A67" s="5">
        <v>1011</v>
      </c>
      <c r="B67" s="20" t="s">
        <v>15</v>
      </c>
      <c r="C67" s="20">
        <v>6030</v>
      </c>
      <c r="D67" s="20" t="s">
        <v>5</v>
      </c>
      <c r="E67" s="6" t="s">
        <v>275</v>
      </c>
      <c r="F67" s="35" t="s">
        <v>247</v>
      </c>
      <c r="G67" s="6">
        <v>35</v>
      </c>
      <c r="H67" s="6">
        <v>21</v>
      </c>
      <c r="I67" s="6">
        <v>3</v>
      </c>
      <c r="J67" s="6">
        <f t="shared" si="5"/>
        <v>59</v>
      </c>
      <c r="K67" s="24">
        <f t="shared" si="6"/>
        <v>6.9545947475128489E-2</v>
      </c>
      <c r="L67" s="24">
        <f t="shared" si="7"/>
        <v>4.1727568485077089E-2</v>
      </c>
      <c r="M67" s="24">
        <v>90</v>
      </c>
      <c r="N67" s="24">
        <f t="shared" si="8"/>
        <v>36</v>
      </c>
      <c r="O67" s="24">
        <f t="shared" si="9"/>
        <v>36.041727568485079</v>
      </c>
    </row>
    <row r="68" spans="1:15" ht="17.100000000000001" hidden="1" customHeight="1" x14ac:dyDescent="0.2">
      <c r="A68" s="5">
        <v>1043</v>
      </c>
      <c r="B68" s="21" t="s">
        <v>24</v>
      </c>
      <c r="C68" s="20" t="s">
        <v>166</v>
      </c>
      <c r="D68" s="19" t="s">
        <v>5</v>
      </c>
      <c r="E68" s="7" t="s">
        <v>276</v>
      </c>
      <c r="F68" s="35" t="s">
        <v>222</v>
      </c>
      <c r="G68" s="6">
        <v>43</v>
      </c>
      <c r="H68" s="6">
        <v>2</v>
      </c>
      <c r="I68" s="6">
        <v>7</v>
      </c>
      <c r="J68" s="6">
        <f t="shared" si="5"/>
        <v>52</v>
      </c>
      <c r="K68" s="10">
        <f t="shared" si="6"/>
        <v>6.1294733367909852E-2</v>
      </c>
      <c r="L68" s="10">
        <f t="shared" si="7"/>
        <v>3.677684002074591E-2</v>
      </c>
      <c r="M68" s="10">
        <v>75</v>
      </c>
      <c r="N68" s="10">
        <f t="shared" si="8"/>
        <v>30</v>
      </c>
      <c r="O68" s="10">
        <f t="shared" si="9"/>
        <v>30.036776840020746</v>
      </c>
    </row>
    <row r="69" spans="1:15" ht="17.100000000000001" hidden="1" customHeight="1" x14ac:dyDescent="0.2">
      <c r="A69" s="5">
        <v>1070</v>
      </c>
      <c r="B69" s="21" t="s">
        <v>64</v>
      </c>
      <c r="C69" s="20" t="s">
        <v>166</v>
      </c>
      <c r="D69" s="19" t="s">
        <v>5</v>
      </c>
      <c r="E69" s="7" t="s">
        <v>276</v>
      </c>
      <c r="F69" s="35" t="s">
        <v>199</v>
      </c>
      <c r="G69" s="6">
        <v>46</v>
      </c>
      <c r="H69" s="6">
        <v>1</v>
      </c>
      <c r="I69" s="6">
        <v>4</v>
      </c>
      <c r="J69" s="6">
        <f t="shared" si="5"/>
        <v>51</v>
      </c>
      <c r="K69" s="10">
        <f t="shared" si="6"/>
        <v>6.0115988495450037E-2</v>
      </c>
      <c r="L69" s="10">
        <f t="shared" si="7"/>
        <v>3.6069593097270022E-2</v>
      </c>
      <c r="M69" s="10">
        <v>70</v>
      </c>
      <c r="N69" s="10">
        <f t="shared" si="8"/>
        <v>28</v>
      </c>
      <c r="O69" s="10">
        <f t="shared" si="9"/>
        <v>28.03606959309727</v>
      </c>
    </row>
    <row r="70" spans="1:15" ht="17.100000000000001" hidden="1" customHeight="1" x14ac:dyDescent="0.2">
      <c r="A70" s="5">
        <v>1022</v>
      </c>
      <c r="B70" s="21" t="s">
        <v>22</v>
      </c>
      <c r="C70" s="20" t="s">
        <v>166</v>
      </c>
      <c r="D70" s="19" t="s">
        <v>5</v>
      </c>
      <c r="E70" s="7" t="s">
        <v>276</v>
      </c>
      <c r="F70" s="35" t="s">
        <v>240</v>
      </c>
      <c r="G70" s="6">
        <v>46</v>
      </c>
      <c r="H70" s="6">
        <v>3</v>
      </c>
      <c r="I70" s="6">
        <v>1</v>
      </c>
      <c r="J70" s="6">
        <f t="shared" ref="J70:J101" si="10">G70+H70+I70</f>
        <v>50</v>
      </c>
      <c r="K70" s="10">
        <f t="shared" ref="K70:K101" si="11">(J70-$G$3)/$I$3*100</f>
        <v>5.8937243622990236E-2</v>
      </c>
      <c r="L70" s="10">
        <f t="shared" ref="L70:L101" si="12">K70*0.6</f>
        <v>3.5362346173794142E-2</v>
      </c>
      <c r="M70" s="10">
        <v>70</v>
      </c>
      <c r="N70" s="10">
        <f t="shared" ref="N70" si="13">M70*0.4</f>
        <v>28</v>
      </c>
      <c r="O70" s="10">
        <f t="shared" ref="O70:O101" si="14">L70+N70</f>
        <v>28.035362346173795</v>
      </c>
    </row>
    <row r="71" spans="1:15" ht="17.100000000000001" customHeight="1" x14ac:dyDescent="0.2">
      <c r="A71" s="5">
        <v>1027</v>
      </c>
      <c r="B71" s="21" t="s">
        <v>27</v>
      </c>
      <c r="C71" s="21">
        <v>1326</v>
      </c>
      <c r="D71" s="19" t="s">
        <v>5</v>
      </c>
      <c r="E71" s="6" t="s">
        <v>275</v>
      </c>
      <c r="F71" s="35" t="s">
        <v>114</v>
      </c>
      <c r="G71" s="6">
        <v>42</v>
      </c>
      <c r="H71" s="6">
        <v>1</v>
      </c>
      <c r="I71" s="6">
        <v>1</v>
      </c>
      <c r="J71" s="6">
        <f t="shared" si="10"/>
        <v>44</v>
      </c>
      <c r="K71" s="24">
        <f t="shared" si="11"/>
        <v>5.1864774388231415E-2</v>
      </c>
      <c r="L71" s="24">
        <f t="shared" si="12"/>
        <v>3.1118864632938847E-2</v>
      </c>
      <c r="M71" s="25">
        <v>65</v>
      </c>
      <c r="N71" s="24">
        <f>M70*0.4</f>
        <v>28</v>
      </c>
      <c r="O71" s="24">
        <f t="shared" si="14"/>
        <v>28.031118864632941</v>
      </c>
    </row>
    <row r="72" spans="1:15" ht="17.100000000000001" hidden="1" customHeight="1" x14ac:dyDescent="0.2">
      <c r="A72" s="5">
        <v>1023</v>
      </c>
      <c r="B72" s="21" t="s">
        <v>23</v>
      </c>
      <c r="C72" s="20" t="s">
        <v>166</v>
      </c>
      <c r="D72" s="19" t="s">
        <v>5</v>
      </c>
      <c r="E72" s="7" t="s">
        <v>276</v>
      </c>
      <c r="F72" s="35" t="s">
        <v>239</v>
      </c>
      <c r="G72" s="6">
        <v>34</v>
      </c>
      <c r="H72" s="6">
        <v>3</v>
      </c>
      <c r="I72" s="6">
        <v>1</v>
      </c>
      <c r="J72" s="6">
        <f t="shared" si="10"/>
        <v>38</v>
      </c>
      <c r="K72" s="10">
        <f t="shared" si="11"/>
        <v>4.4792305153472586E-2</v>
      </c>
      <c r="L72" s="10">
        <f t="shared" si="12"/>
        <v>2.6875383092083552E-2</v>
      </c>
      <c r="M72" s="10">
        <v>75</v>
      </c>
      <c r="N72" s="10">
        <f t="shared" ref="N72:N117" si="15">M72*0.4</f>
        <v>30</v>
      </c>
      <c r="O72" s="10">
        <f t="shared" si="14"/>
        <v>30.026875383092083</v>
      </c>
    </row>
    <row r="73" spans="1:15" ht="17.100000000000001" customHeight="1" x14ac:dyDescent="0.2">
      <c r="A73" s="5">
        <v>1102</v>
      </c>
      <c r="B73" s="21" t="s">
        <v>15</v>
      </c>
      <c r="C73" s="21">
        <v>781</v>
      </c>
      <c r="D73" s="21" t="s">
        <v>81</v>
      </c>
      <c r="E73" s="6" t="s">
        <v>275</v>
      </c>
      <c r="F73" s="35" t="s">
        <v>173</v>
      </c>
      <c r="G73" s="6">
        <v>22</v>
      </c>
      <c r="H73" s="6">
        <v>15</v>
      </c>
      <c r="I73" s="6">
        <v>1</v>
      </c>
      <c r="J73" s="6">
        <f t="shared" si="10"/>
        <v>38</v>
      </c>
      <c r="K73" s="24">
        <f t="shared" si="11"/>
        <v>4.4792305153472586E-2</v>
      </c>
      <c r="L73" s="24">
        <f t="shared" si="12"/>
        <v>2.6875383092083552E-2</v>
      </c>
      <c r="M73" s="24">
        <v>90</v>
      </c>
      <c r="N73" s="24">
        <f t="shared" si="15"/>
        <v>36</v>
      </c>
      <c r="O73" s="24">
        <f t="shared" si="14"/>
        <v>36.026875383092083</v>
      </c>
    </row>
    <row r="74" spans="1:15" ht="17.100000000000001" hidden="1" customHeight="1" x14ac:dyDescent="0.2">
      <c r="A74" s="5">
        <v>1041</v>
      </c>
      <c r="B74" s="21" t="s">
        <v>39</v>
      </c>
      <c r="C74" s="20" t="s">
        <v>166</v>
      </c>
      <c r="D74" s="19" t="s">
        <v>5</v>
      </c>
      <c r="E74" s="7" t="s">
        <v>276</v>
      </c>
      <c r="F74" s="35" t="s">
        <v>224</v>
      </c>
      <c r="G74" s="6">
        <v>22</v>
      </c>
      <c r="H74" s="6">
        <v>7</v>
      </c>
      <c r="I74" s="6">
        <v>8</v>
      </c>
      <c r="J74" s="6">
        <f t="shared" si="10"/>
        <v>37</v>
      </c>
      <c r="K74" s="10">
        <f t="shared" si="11"/>
        <v>4.3613560281012778E-2</v>
      </c>
      <c r="L74" s="10">
        <f t="shared" si="12"/>
        <v>2.6168136168607668E-2</v>
      </c>
      <c r="M74" s="10">
        <v>55</v>
      </c>
      <c r="N74" s="10">
        <f t="shared" si="15"/>
        <v>22</v>
      </c>
      <c r="O74" s="10">
        <f t="shared" si="14"/>
        <v>22.026168136168607</v>
      </c>
    </row>
    <row r="75" spans="1:15" ht="17.100000000000001" hidden="1" customHeight="1" x14ac:dyDescent="0.2">
      <c r="A75" s="5">
        <v>1065</v>
      </c>
      <c r="B75" s="21" t="s">
        <v>59</v>
      </c>
      <c r="C75" s="20" t="s">
        <v>166</v>
      </c>
      <c r="D75" s="19" t="s">
        <v>5</v>
      </c>
      <c r="E75" s="7" t="s">
        <v>276</v>
      </c>
      <c r="F75" s="35" t="s">
        <v>203</v>
      </c>
      <c r="G75" s="6">
        <v>32</v>
      </c>
      <c r="H75" s="6">
        <v>1</v>
      </c>
      <c r="I75" s="6">
        <v>3</v>
      </c>
      <c r="J75" s="6">
        <f t="shared" si="10"/>
        <v>36</v>
      </c>
      <c r="K75" s="10">
        <f t="shared" si="11"/>
        <v>4.243481540855297E-2</v>
      </c>
      <c r="L75" s="10">
        <f t="shared" si="12"/>
        <v>2.546088924513178E-2</v>
      </c>
      <c r="M75" s="10">
        <v>76</v>
      </c>
      <c r="N75" s="10">
        <f t="shared" si="15"/>
        <v>30.400000000000002</v>
      </c>
      <c r="O75" s="10">
        <f t="shared" si="14"/>
        <v>30.425460889245134</v>
      </c>
    </row>
    <row r="76" spans="1:15" ht="17.100000000000001" customHeight="1" x14ac:dyDescent="0.2">
      <c r="A76" s="5">
        <v>1032</v>
      </c>
      <c r="B76" s="21" t="s">
        <v>32</v>
      </c>
      <c r="C76" s="21">
        <v>444</v>
      </c>
      <c r="D76" s="19" t="s">
        <v>5</v>
      </c>
      <c r="E76" s="6" t="s">
        <v>275</v>
      </c>
      <c r="F76" s="35" t="s">
        <v>233</v>
      </c>
      <c r="G76" s="6">
        <v>25</v>
      </c>
      <c r="H76" s="6">
        <v>8</v>
      </c>
      <c r="I76" s="6">
        <v>1</v>
      </c>
      <c r="J76" s="6">
        <f t="shared" si="10"/>
        <v>34</v>
      </c>
      <c r="K76" s="24">
        <f t="shared" si="11"/>
        <v>4.0077325663633367E-2</v>
      </c>
      <c r="L76" s="24">
        <f t="shared" si="12"/>
        <v>2.4046395398180018E-2</v>
      </c>
      <c r="M76" s="24">
        <v>66</v>
      </c>
      <c r="N76" s="24">
        <f t="shared" si="15"/>
        <v>26.400000000000002</v>
      </c>
      <c r="O76" s="24">
        <f t="shared" si="14"/>
        <v>26.424046395398182</v>
      </c>
    </row>
    <row r="77" spans="1:15" ht="17.100000000000001" hidden="1" customHeight="1" x14ac:dyDescent="0.2">
      <c r="A77" s="5">
        <v>1038</v>
      </c>
      <c r="B77" s="21" t="s">
        <v>36</v>
      </c>
      <c r="C77" s="20" t="s">
        <v>166</v>
      </c>
      <c r="D77" s="19" t="s">
        <v>5</v>
      </c>
      <c r="E77" s="7" t="s">
        <v>276</v>
      </c>
      <c r="F77" s="35" t="s">
        <v>227</v>
      </c>
      <c r="G77" s="6">
        <v>22</v>
      </c>
      <c r="H77" s="6">
        <v>4</v>
      </c>
      <c r="I77" s="6">
        <v>5</v>
      </c>
      <c r="J77" s="6">
        <f t="shared" si="10"/>
        <v>31</v>
      </c>
      <c r="K77" s="10">
        <f t="shared" si="11"/>
        <v>3.654109104625395E-2</v>
      </c>
      <c r="L77" s="10">
        <f t="shared" si="12"/>
        <v>2.1924654627752369E-2</v>
      </c>
      <c r="M77" s="10">
        <v>65</v>
      </c>
      <c r="N77" s="10">
        <f t="shared" si="15"/>
        <v>26</v>
      </c>
      <c r="O77" s="10">
        <f t="shared" si="14"/>
        <v>26.021924654627753</v>
      </c>
    </row>
    <row r="78" spans="1:15" ht="17.100000000000001" hidden="1" customHeight="1" x14ac:dyDescent="0.2">
      <c r="A78" s="5">
        <v>1066</v>
      </c>
      <c r="B78" s="21" t="s">
        <v>60</v>
      </c>
      <c r="C78" s="20" t="s">
        <v>166</v>
      </c>
      <c r="D78" s="19" t="s">
        <v>5</v>
      </c>
      <c r="E78" s="7" t="s">
        <v>276</v>
      </c>
      <c r="F78" s="35" t="s">
        <v>115</v>
      </c>
      <c r="G78" s="6">
        <v>23</v>
      </c>
      <c r="H78" s="6">
        <v>3</v>
      </c>
      <c r="I78" s="6">
        <v>1</v>
      </c>
      <c r="J78" s="6">
        <f t="shared" si="10"/>
        <v>27</v>
      </c>
      <c r="K78" s="10">
        <f t="shared" si="11"/>
        <v>3.1826111556414731E-2</v>
      </c>
      <c r="L78" s="10">
        <f t="shared" si="12"/>
        <v>1.9095666933848839E-2</v>
      </c>
      <c r="M78" s="10">
        <v>70</v>
      </c>
      <c r="N78" s="10">
        <f t="shared" si="15"/>
        <v>28</v>
      </c>
      <c r="O78" s="10">
        <f t="shared" si="14"/>
        <v>28.01909566693385</v>
      </c>
    </row>
    <row r="79" spans="1:15" ht="17.100000000000001" customHeight="1" x14ac:dyDescent="0.2">
      <c r="A79" s="5">
        <v>1095</v>
      </c>
      <c r="B79" s="21" t="s">
        <v>84</v>
      </c>
      <c r="C79" s="34">
        <v>166</v>
      </c>
      <c r="D79" s="21" t="s">
        <v>81</v>
      </c>
      <c r="E79" s="6" t="s">
        <v>275</v>
      </c>
      <c r="F79" s="35" t="s">
        <v>178</v>
      </c>
      <c r="G79" s="6">
        <v>14</v>
      </c>
      <c r="H79" s="6">
        <v>8</v>
      </c>
      <c r="I79" s="6">
        <v>1</v>
      </c>
      <c r="J79" s="6">
        <f t="shared" si="10"/>
        <v>23</v>
      </c>
      <c r="K79" s="24">
        <f t="shared" si="11"/>
        <v>2.7111132066575512E-2</v>
      </c>
      <c r="L79" s="24">
        <f t="shared" si="12"/>
        <v>1.6266679239945306E-2</v>
      </c>
      <c r="M79" s="24">
        <v>72</v>
      </c>
      <c r="N79" s="24">
        <f t="shared" si="15"/>
        <v>28.8</v>
      </c>
      <c r="O79" s="24">
        <f t="shared" si="14"/>
        <v>28.816266679239945</v>
      </c>
    </row>
    <row r="80" spans="1:15" ht="17.100000000000001" customHeight="1" x14ac:dyDescent="0.2">
      <c r="A80" s="5">
        <v>1103</v>
      </c>
      <c r="B80" s="21" t="s">
        <v>87</v>
      </c>
      <c r="C80" s="21">
        <v>2</v>
      </c>
      <c r="D80" s="21" t="s">
        <v>81</v>
      </c>
      <c r="E80" s="6" t="s">
        <v>275</v>
      </c>
      <c r="F80" s="35" t="s">
        <v>172</v>
      </c>
      <c r="G80" s="6">
        <v>10</v>
      </c>
      <c r="H80" s="6">
        <v>10</v>
      </c>
      <c r="I80" s="6">
        <v>1</v>
      </c>
      <c r="J80" s="6">
        <f t="shared" si="10"/>
        <v>21</v>
      </c>
      <c r="K80" s="24">
        <f t="shared" si="11"/>
        <v>2.4753642321655899E-2</v>
      </c>
      <c r="L80" s="24">
        <f t="shared" si="12"/>
        <v>1.4852185392993539E-2</v>
      </c>
      <c r="M80" s="24">
        <v>40</v>
      </c>
      <c r="N80" s="24">
        <f t="shared" si="15"/>
        <v>16</v>
      </c>
      <c r="O80" s="24">
        <f t="shared" si="14"/>
        <v>16.014852185392993</v>
      </c>
    </row>
    <row r="81" spans="1:15" ht="17.100000000000001" customHeight="1" x14ac:dyDescent="0.2">
      <c r="A81" s="5">
        <v>1020</v>
      </c>
      <c r="B81" s="21" t="s">
        <v>20</v>
      </c>
      <c r="C81" s="21">
        <v>246</v>
      </c>
      <c r="D81" s="19" t="s">
        <v>5</v>
      </c>
      <c r="E81" s="6" t="s">
        <v>275</v>
      </c>
      <c r="F81" s="35" t="s">
        <v>242</v>
      </c>
      <c r="G81" s="6">
        <v>17</v>
      </c>
      <c r="H81" s="6">
        <v>2</v>
      </c>
      <c r="I81" s="6">
        <v>1</v>
      </c>
      <c r="J81" s="6">
        <f t="shared" si="10"/>
        <v>20</v>
      </c>
      <c r="K81" s="24">
        <f t="shared" si="11"/>
        <v>2.3574897449196094E-2</v>
      </c>
      <c r="L81" s="24">
        <f t="shared" si="12"/>
        <v>1.4144938469517657E-2</v>
      </c>
      <c r="M81" s="24">
        <v>75</v>
      </c>
      <c r="N81" s="24">
        <f t="shared" si="15"/>
        <v>30</v>
      </c>
      <c r="O81" s="24">
        <f t="shared" si="14"/>
        <v>30.014144938469517</v>
      </c>
    </row>
    <row r="82" spans="1:15" ht="17.100000000000001" customHeight="1" x14ac:dyDescent="0.2">
      <c r="A82" s="5">
        <v>1076</v>
      </c>
      <c r="B82" s="21" t="s">
        <v>68</v>
      </c>
      <c r="C82" s="21">
        <v>172</v>
      </c>
      <c r="D82" s="19" t="s">
        <v>5</v>
      </c>
      <c r="E82" s="6" t="s">
        <v>275</v>
      </c>
      <c r="F82" s="35" t="s">
        <v>194</v>
      </c>
      <c r="G82" s="6">
        <v>17</v>
      </c>
      <c r="H82" s="6">
        <v>1</v>
      </c>
      <c r="I82" s="6">
        <v>1</v>
      </c>
      <c r="J82" s="6">
        <f t="shared" si="10"/>
        <v>19</v>
      </c>
      <c r="K82" s="24">
        <f t="shared" si="11"/>
        <v>2.2396152576736293E-2</v>
      </c>
      <c r="L82" s="24">
        <f t="shared" si="12"/>
        <v>1.3437691546041776E-2</v>
      </c>
      <c r="M82" s="24">
        <v>80</v>
      </c>
      <c r="N82" s="24">
        <f t="shared" si="15"/>
        <v>32</v>
      </c>
      <c r="O82" s="24">
        <f t="shared" si="14"/>
        <v>32.013437691546045</v>
      </c>
    </row>
    <row r="83" spans="1:15" ht="17.100000000000001" customHeight="1" x14ac:dyDescent="0.2">
      <c r="A83" s="5">
        <v>1104</v>
      </c>
      <c r="B83" s="21" t="s">
        <v>88</v>
      </c>
      <c r="C83" s="21">
        <v>1</v>
      </c>
      <c r="D83" s="21" t="s">
        <v>81</v>
      </c>
      <c r="E83" s="6" t="s">
        <v>275</v>
      </c>
      <c r="F83" s="35" t="s">
        <v>171</v>
      </c>
      <c r="G83" s="6">
        <v>10</v>
      </c>
      <c r="H83" s="6">
        <v>8</v>
      </c>
      <c r="I83" s="6">
        <v>1</v>
      </c>
      <c r="J83" s="6">
        <f t="shared" si="10"/>
        <v>19</v>
      </c>
      <c r="K83" s="24">
        <f t="shared" si="11"/>
        <v>2.2396152576736293E-2</v>
      </c>
      <c r="L83" s="24">
        <f t="shared" si="12"/>
        <v>1.3437691546041776E-2</v>
      </c>
      <c r="M83" s="24">
        <v>55</v>
      </c>
      <c r="N83" s="24">
        <f t="shared" si="15"/>
        <v>22</v>
      </c>
      <c r="O83" s="24">
        <f t="shared" si="14"/>
        <v>22.013437691546041</v>
      </c>
    </row>
    <row r="84" spans="1:15" ht="17.100000000000001" hidden="1" customHeight="1" x14ac:dyDescent="0.2">
      <c r="A84" s="5">
        <v>1039</v>
      </c>
      <c r="B84" s="21" t="s">
        <v>37</v>
      </c>
      <c r="C84" s="20" t="s">
        <v>166</v>
      </c>
      <c r="D84" s="19" t="s">
        <v>5</v>
      </c>
      <c r="E84" s="7" t="s">
        <v>276</v>
      </c>
      <c r="F84" s="35" t="s">
        <v>226</v>
      </c>
      <c r="G84" s="6">
        <v>12</v>
      </c>
      <c r="H84" s="6">
        <v>4</v>
      </c>
      <c r="I84" s="6">
        <v>1</v>
      </c>
      <c r="J84" s="6">
        <f t="shared" si="10"/>
        <v>17</v>
      </c>
      <c r="K84" s="10">
        <f t="shared" si="11"/>
        <v>2.0038662831816684E-2</v>
      </c>
      <c r="L84" s="10">
        <f t="shared" si="12"/>
        <v>1.2023197699090009E-2</v>
      </c>
      <c r="M84" s="10">
        <v>65</v>
      </c>
      <c r="N84" s="10">
        <f t="shared" si="15"/>
        <v>26</v>
      </c>
      <c r="O84" s="10">
        <f t="shared" si="14"/>
        <v>26.01202319769909</v>
      </c>
    </row>
    <row r="85" spans="1:15" ht="17.100000000000001" customHeight="1" x14ac:dyDescent="0.2">
      <c r="A85" s="5">
        <v>1086</v>
      </c>
      <c r="B85" s="21" t="s">
        <v>76</v>
      </c>
      <c r="C85" s="21">
        <v>79</v>
      </c>
      <c r="D85" s="21" t="s">
        <v>71</v>
      </c>
      <c r="E85" s="6" t="s">
        <v>275</v>
      </c>
      <c r="F85" s="35" t="s">
        <v>186</v>
      </c>
      <c r="G85" s="6">
        <v>15</v>
      </c>
      <c r="H85" s="6">
        <v>1</v>
      </c>
      <c r="I85" s="6">
        <v>1</v>
      </c>
      <c r="J85" s="6">
        <f t="shared" si="10"/>
        <v>17</v>
      </c>
      <c r="K85" s="24">
        <f t="shared" si="11"/>
        <v>2.0038662831816684E-2</v>
      </c>
      <c r="L85" s="24">
        <f t="shared" si="12"/>
        <v>1.2023197699090009E-2</v>
      </c>
      <c r="M85" s="24">
        <v>55</v>
      </c>
      <c r="N85" s="24">
        <f t="shared" si="15"/>
        <v>22</v>
      </c>
      <c r="O85" s="24">
        <f t="shared" si="14"/>
        <v>22.01202319769909</v>
      </c>
    </row>
    <row r="86" spans="1:15" ht="17.100000000000001" hidden="1" customHeight="1" x14ac:dyDescent="0.2">
      <c r="A86" s="5">
        <v>1063</v>
      </c>
      <c r="B86" s="21" t="s">
        <v>57</v>
      </c>
      <c r="C86" s="20" t="s">
        <v>166</v>
      </c>
      <c r="D86" s="19" t="s">
        <v>5</v>
      </c>
      <c r="E86" s="7" t="s">
        <v>276</v>
      </c>
      <c r="F86" s="35" t="s">
        <v>110</v>
      </c>
      <c r="G86" s="6">
        <v>14</v>
      </c>
      <c r="H86" s="6">
        <v>1</v>
      </c>
      <c r="I86" s="6">
        <v>1</v>
      </c>
      <c r="J86" s="6">
        <f t="shared" si="10"/>
        <v>16</v>
      </c>
      <c r="K86" s="10">
        <f t="shared" si="11"/>
        <v>1.8859917959356876E-2</v>
      </c>
      <c r="L86" s="10">
        <f t="shared" si="12"/>
        <v>1.1315950775614125E-2</v>
      </c>
      <c r="M86" s="10">
        <v>75</v>
      </c>
      <c r="N86" s="10">
        <f t="shared" si="15"/>
        <v>30</v>
      </c>
      <c r="O86" s="10">
        <f t="shared" si="14"/>
        <v>30.011315950775614</v>
      </c>
    </row>
    <row r="87" spans="1:15" ht="17.100000000000001" customHeight="1" x14ac:dyDescent="0.2">
      <c r="A87" s="5">
        <v>1075</v>
      </c>
      <c r="B87" s="21" t="s">
        <v>68</v>
      </c>
      <c r="C87" s="21">
        <v>172</v>
      </c>
      <c r="D87" s="19" t="s">
        <v>5</v>
      </c>
      <c r="E87" s="6" t="s">
        <v>275</v>
      </c>
      <c r="F87" s="35" t="s">
        <v>195</v>
      </c>
      <c r="G87" s="6">
        <v>12</v>
      </c>
      <c r="H87" s="6">
        <v>3</v>
      </c>
      <c r="I87" s="6">
        <v>1</v>
      </c>
      <c r="J87" s="6">
        <f t="shared" si="10"/>
        <v>16</v>
      </c>
      <c r="K87" s="24">
        <f t="shared" si="11"/>
        <v>1.8859917959356876E-2</v>
      </c>
      <c r="L87" s="24">
        <f t="shared" si="12"/>
        <v>1.1315950775614125E-2</v>
      </c>
      <c r="M87" s="24">
        <v>80</v>
      </c>
      <c r="N87" s="24">
        <f t="shared" si="15"/>
        <v>32</v>
      </c>
      <c r="O87" s="24">
        <f t="shared" si="14"/>
        <v>32.011315950775611</v>
      </c>
    </row>
    <row r="88" spans="1:15" ht="17.100000000000001" customHeight="1" x14ac:dyDescent="0.2">
      <c r="A88" s="5">
        <v>1077</v>
      </c>
      <c r="B88" s="21" t="s">
        <v>69</v>
      </c>
      <c r="C88" s="21">
        <v>75</v>
      </c>
      <c r="D88" s="21" t="s">
        <v>5</v>
      </c>
      <c r="E88" s="6" t="s">
        <v>275</v>
      </c>
      <c r="F88" s="35" t="s">
        <v>109</v>
      </c>
      <c r="G88" s="6">
        <v>12</v>
      </c>
      <c r="H88" s="6">
        <v>2</v>
      </c>
      <c r="I88" s="6">
        <v>1</v>
      </c>
      <c r="J88" s="6">
        <f t="shared" si="10"/>
        <v>15</v>
      </c>
      <c r="K88" s="24">
        <f t="shared" si="11"/>
        <v>1.7681173086897074E-2</v>
      </c>
      <c r="L88" s="24">
        <f t="shared" si="12"/>
        <v>1.0608703852138244E-2</v>
      </c>
      <c r="M88" s="24">
        <v>40</v>
      </c>
      <c r="N88" s="24">
        <f t="shared" si="15"/>
        <v>16</v>
      </c>
      <c r="O88" s="24">
        <f t="shared" si="14"/>
        <v>16.010608703852139</v>
      </c>
    </row>
    <row r="89" spans="1:15" ht="16.5" x14ac:dyDescent="0.2">
      <c r="A89" s="21">
        <v>1175</v>
      </c>
      <c r="B89" s="21" t="s">
        <v>145</v>
      </c>
      <c r="C89" s="21">
        <v>2781</v>
      </c>
      <c r="D89" s="21" t="s">
        <v>146</v>
      </c>
      <c r="E89" s="6" t="s">
        <v>275</v>
      </c>
      <c r="F89" s="35" t="s">
        <v>149</v>
      </c>
      <c r="G89" s="32">
        <v>36</v>
      </c>
      <c r="H89" s="32">
        <v>8</v>
      </c>
      <c r="I89" s="32">
        <v>1</v>
      </c>
      <c r="J89" s="32">
        <f t="shared" si="10"/>
        <v>45</v>
      </c>
      <c r="K89" s="32">
        <f t="shared" si="11"/>
        <v>5.3043519260691216E-2</v>
      </c>
      <c r="L89" s="32">
        <f t="shared" si="12"/>
        <v>3.1826111556414731E-2</v>
      </c>
      <c r="M89" s="32">
        <v>50</v>
      </c>
      <c r="N89" s="32">
        <f t="shared" si="15"/>
        <v>20</v>
      </c>
      <c r="O89" s="26">
        <f t="shared" si="14"/>
        <v>20.031826111556416</v>
      </c>
    </row>
    <row r="90" spans="1:15" ht="17.100000000000001" customHeight="1" x14ac:dyDescent="0.2">
      <c r="A90" s="5">
        <v>1092</v>
      </c>
      <c r="B90" s="21" t="s">
        <v>82</v>
      </c>
      <c r="C90" s="21">
        <v>29</v>
      </c>
      <c r="D90" s="21" t="s">
        <v>81</v>
      </c>
      <c r="E90" s="6" t="s">
        <v>275</v>
      </c>
      <c r="F90" s="35" t="s">
        <v>181</v>
      </c>
      <c r="G90" s="6">
        <v>11</v>
      </c>
      <c r="H90" s="6">
        <v>2</v>
      </c>
      <c r="I90" s="6">
        <v>1</v>
      </c>
      <c r="J90" s="6">
        <f t="shared" si="10"/>
        <v>14</v>
      </c>
      <c r="K90" s="24">
        <f t="shared" si="11"/>
        <v>1.6502428214437266E-2</v>
      </c>
      <c r="L90" s="24">
        <f t="shared" si="12"/>
        <v>9.90145692866236E-3</v>
      </c>
      <c r="M90" s="24">
        <v>78</v>
      </c>
      <c r="N90" s="24">
        <f t="shared" si="15"/>
        <v>31.200000000000003</v>
      </c>
      <c r="O90" s="24">
        <f t="shared" si="14"/>
        <v>31.209901456928666</v>
      </c>
    </row>
    <row r="91" spans="1:15" ht="17.100000000000001" customHeight="1" x14ac:dyDescent="0.2">
      <c r="A91" s="5">
        <v>1028</v>
      </c>
      <c r="B91" s="21" t="s">
        <v>28</v>
      </c>
      <c r="C91" s="21">
        <v>2234</v>
      </c>
      <c r="D91" s="19" t="s">
        <v>5</v>
      </c>
      <c r="E91" s="6" t="s">
        <v>275</v>
      </c>
      <c r="F91" s="35" t="s">
        <v>111</v>
      </c>
      <c r="G91" s="6">
        <v>11</v>
      </c>
      <c r="H91" s="6">
        <v>1</v>
      </c>
      <c r="I91" s="6">
        <v>1</v>
      </c>
      <c r="J91" s="6">
        <f t="shared" si="10"/>
        <v>13</v>
      </c>
      <c r="K91" s="24">
        <f t="shared" si="11"/>
        <v>1.5323683341977463E-2</v>
      </c>
      <c r="L91" s="24">
        <f t="shared" si="12"/>
        <v>9.1942100051864775E-3</v>
      </c>
      <c r="M91" s="24">
        <v>80</v>
      </c>
      <c r="N91" s="24">
        <f t="shared" si="15"/>
        <v>32</v>
      </c>
      <c r="O91" s="24">
        <f t="shared" si="14"/>
        <v>32.009194210005184</v>
      </c>
    </row>
    <row r="92" spans="1:15" ht="17.100000000000001" customHeight="1" x14ac:dyDescent="0.2">
      <c r="A92" s="5">
        <v>1087</v>
      </c>
      <c r="B92" s="21" t="s">
        <v>77</v>
      </c>
      <c r="C92" s="21">
        <v>59</v>
      </c>
      <c r="D92" s="21" t="s">
        <v>71</v>
      </c>
      <c r="E92" s="6" t="s">
        <v>275</v>
      </c>
      <c r="F92" s="35" t="s">
        <v>185</v>
      </c>
      <c r="G92" s="6">
        <v>10</v>
      </c>
      <c r="H92" s="6">
        <v>2</v>
      </c>
      <c r="I92" s="6">
        <v>1</v>
      </c>
      <c r="J92" s="6">
        <f t="shared" si="10"/>
        <v>13</v>
      </c>
      <c r="K92" s="24">
        <f t="shared" si="11"/>
        <v>1.5323683341977463E-2</v>
      </c>
      <c r="L92" s="24">
        <f t="shared" si="12"/>
        <v>9.1942100051864775E-3</v>
      </c>
      <c r="M92" s="24">
        <v>40</v>
      </c>
      <c r="N92" s="24">
        <f t="shared" si="15"/>
        <v>16</v>
      </c>
      <c r="O92" s="24">
        <f t="shared" si="14"/>
        <v>16.009194210005187</v>
      </c>
    </row>
    <row r="93" spans="1:15" ht="17.100000000000001" customHeight="1" x14ac:dyDescent="0.2">
      <c r="A93" s="5">
        <v>1088</v>
      </c>
      <c r="B93" s="21" t="s">
        <v>77</v>
      </c>
      <c r="C93" s="21">
        <v>59</v>
      </c>
      <c r="D93" s="21" t="s">
        <v>71</v>
      </c>
      <c r="E93" s="6" t="s">
        <v>275</v>
      </c>
      <c r="F93" s="35" t="s">
        <v>257</v>
      </c>
      <c r="G93" s="6">
        <v>8</v>
      </c>
      <c r="H93" s="6">
        <v>3</v>
      </c>
      <c r="I93" s="6">
        <v>1</v>
      </c>
      <c r="J93" s="6">
        <f t="shared" si="10"/>
        <v>12</v>
      </c>
      <c r="K93" s="24">
        <f t="shared" si="11"/>
        <v>1.4144938469517657E-2</v>
      </c>
      <c r="L93" s="24">
        <f t="shared" si="12"/>
        <v>8.4869630817105933E-3</v>
      </c>
      <c r="M93" s="24">
        <v>60</v>
      </c>
      <c r="N93" s="24">
        <f t="shared" si="15"/>
        <v>24</v>
      </c>
      <c r="O93" s="24">
        <f t="shared" si="14"/>
        <v>24.008486963081712</v>
      </c>
    </row>
    <row r="94" spans="1:15" ht="17.100000000000001" hidden="1" customHeight="1" x14ac:dyDescent="0.2">
      <c r="A94" s="5">
        <v>1072</v>
      </c>
      <c r="B94" s="21" t="s">
        <v>66</v>
      </c>
      <c r="C94" s="20" t="s">
        <v>166</v>
      </c>
      <c r="D94" s="19" t="s">
        <v>5</v>
      </c>
      <c r="E94" s="7" t="s">
        <v>276</v>
      </c>
      <c r="F94" s="35" t="s">
        <v>112</v>
      </c>
      <c r="G94" s="6">
        <v>6</v>
      </c>
      <c r="H94" s="6">
        <v>2</v>
      </c>
      <c r="I94" s="6">
        <v>3</v>
      </c>
      <c r="J94" s="6">
        <f t="shared" si="10"/>
        <v>11</v>
      </c>
      <c r="K94" s="10">
        <f t="shared" si="11"/>
        <v>1.2966193597057854E-2</v>
      </c>
      <c r="L94" s="10">
        <f t="shared" si="12"/>
        <v>7.7797161582347117E-3</v>
      </c>
      <c r="M94" s="10">
        <v>40</v>
      </c>
      <c r="N94" s="10">
        <f t="shared" si="15"/>
        <v>16</v>
      </c>
      <c r="O94" s="10">
        <f t="shared" si="14"/>
        <v>16.007779716158236</v>
      </c>
    </row>
    <row r="95" spans="1:15" ht="17.100000000000001" customHeight="1" x14ac:dyDescent="0.2">
      <c r="A95" s="5">
        <v>1097</v>
      </c>
      <c r="B95" s="34" t="s">
        <v>16</v>
      </c>
      <c r="C95" s="34" t="s">
        <v>143</v>
      </c>
      <c r="D95" s="21" t="s">
        <v>81</v>
      </c>
      <c r="E95" s="6" t="s">
        <v>275</v>
      </c>
      <c r="F95" s="35" t="s">
        <v>142</v>
      </c>
      <c r="G95" s="6">
        <v>9</v>
      </c>
      <c r="H95" s="6">
        <v>1</v>
      </c>
      <c r="I95" s="6">
        <v>1</v>
      </c>
      <c r="J95" s="6">
        <f t="shared" si="10"/>
        <v>11</v>
      </c>
      <c r="K95" s="24">
        <f t="shared" si="11"/>
        <v>1.2966193597057854E-2</v>
      </c>
      <c r="L95" s="24">
        <f t="shared" si="12"/>
        <v>7.7797161582347117E-3</v>
      </c>
      <c r="M95" s="24">
        <v>55</v>
      </c>
      <c r="N95" s="24">
        <f t="shared" si="15"/>
        <v>22</v>
      </c>
      <c r="O95" s="24">
        <f t="shared" si="14"/>
        <v>22.007779716158236</v>
      </c>
    </row>
    <row r="96" spans="1:15" ht="17.100000000000001" customHeight="1" x14ac:dyDescent="0.2">
      <c r="A96" s="5">
        <v>1098</v>
      </c>
      <c r="B96" s="21" t="s">
        <v>8</v>
      </c>
      <c r="C96" s="21" t="s">
        <v>144</v>
      </c>
      <c r="D96" s="21" t="s">
        <v>81</v>
      </c>
      <c r="E96" s="6" t="s">
        <v>275</v>
      </c>
      <c r="F96" s="35" t="s">
        <v>176</v>
      </c>
      <c r="G96" s="6">
        <v>9</v>
      </c>
      <c r="H96" s="6">
        <v>1</v>
      </c>
      <c r="I96" s="6">
        <v>1</v>
      </c>
      <c r="J96" s="6">
        <f t="shared" si="10"/>
        <v>11</v>
      </c>
      <c r="K96" s="24">
        <f t="shared" si="11"/>
        <v>1.2966193597057854E-2</v>
      </c>
      <c r="L96" s="24">
        <f t="shared" si="12"/>
        <v>7.7797161582347117E-3</v>
      </c>
      <c r="M96" s="24">
        <v>70</v>
      </c>
      <c r="N96" s="24">
        <f t="shared" si="15"/>
        <v>28</v>
      </c>
      <c r="O96" s="24">
        <f t="shared" si="14"/>
        <v>28.007779716158236</v>
      </c>
    </row>
    <row r="97" spans="1:15" ht="17.100000000000001" customHeight="1" x14ac:dyDescent="0.2">
      <c r="A97" s="5">
        <v>1091</v>
      </c>
      <c r="B97" s="21" t="s">
        <v>80</v>
      </c>
      <c r="C97" s="21">
        <v>146</v>
      </c>
      <c r="D97" s="21" t="s">
        <v>81</v>
      </c>
      <c r="E97" s="6" t="s">
        <v>275</v>
      </c>
      <c r="F97" s="35" t="s">
        <v>182</v>
      </c>
      <c r="G97" s="6">
        <v>6</v>
      </c>
      <c r="H97" s="6">
        <v>3</v>
      </c>
      <c r="I97" s="6">
        <v>1</v>
      </c>
      <c r="J97" s="6">
        <f t="shared" si="10"/>
        <v>10</v>
      </c>
      <c r="K97" s="24">
        <f t="shared" si="11"/>
        <v>1.1787448724598047E-2</v>
      </c>
      <c r="L97" s="24">
        <f t="shared" si="12"/>
        <v>7.0724692347588283E-3</v>
      </c>
      <c r="M97" s="24">
        <v>79</v>
      </c>
      <c r="N97" s="24">
        <f t="shared" si="15"/>
        <v>31.6</v>
      </c>
      <c r="O97" s="24">
        <f t="shared" si="14"/>
        <v>31.607072469234762</v>
      </c>
    </row>
    <row r="98" spans="1:15" ht="16.5" hidden="1" customHeight="1" x14ac:dyDescent="0.2">
      <c r="A98" s="5">
        <v>1037</v>
      </c>
      <c r="B98" s="21" t="s">
        <v>35</v>
      </c>
      <c r="C98" s="20" t="s">
        <v>166</v>
      </c>
      <c r="D98" s="19" t="s">
        <v>5</v>
      </c>
      <c r="E98" s="7" t="s">
        <v>276</v>
      </c>
      <c r="F98" s="35" t="s">
        <v>228</v>
      </c>
      <c r="G98" s="6">
        <v>7</v>
      </c>
      <c r="H98" s="6">
        <v>1</v>
      </c>
      <c r="I98" s="6">
        <v>1</v>
      </c>
      <c r="J98" s="6">
        <f t="shared" si="10"/>
        <v>9</v>
      </c>
      <c r="K98" s="10">
        <f t="shared" si="11"/>
        <v>1.0608703852138242E-2</v>
      </c>
      <c r="L98" s="10">
        <f t="shared" si="12"/>
        <v>6.365222311282945E-3</v>
      </c>
      <c r="M98" s="10">
        <v>72</v>
      </c>
      <c r="N98" s="10">
        <f t="shared" si="15"/>
        <v>28.8</v>
      </c>
      <c r="O98" s="10">
        <f t="shared" si="14"/>
        <v>28.806365222311285</v>
      </c>
    </row>
    <row r="99" spans="1:15" ht="17.100000000000001" hidden="1" customHeight="1" x14ac:dyDescent="0.2">
      <c r="A99" s="5">
        <v>1025</v>
      </c>
      <c r="B99" s="21" t="s">
        <v>25</v>
      </c>
      <c r="C99" s="20" t="s">
        <v>166</v>
      </c>
      <c r="D99" s="19" t="s">
        <v>5</v>
      </c>
      <c r="E99" s="7" t="s">
        <v>276</v>
      </c>
      <c r="F99" s="35" t="s">
        <v>116</v>
      </c>
      <c r="G99" s="6">
        <v>5</v>
      </c>
      <c r="H99" s="6">
        <v>1</v>
      </c>
      <c r="I99" s="6">
        <v>1</v>
      </c>
      <c r="J99" s="6">
        <f t="shared" si="10"/>
        <v>7</v>
      </c>
      <c r="K99" s="10">
        <f t="shared" si="11"/>
        <v>8.251214107218633E-3</v>
      </c>
      <c r="L99" s="10">
        <f t="shared" si="12"/>
        <v>4.95072846433118E-3</v>
      </c>
      <c r="M99" s="10">
        <v>70</v>
      </c>
      <c r="N99" s="10">
        <f t="shared" si="15"/>
        <v>28</v>
      </c>
      <c r="O99" s="10">
        <f t="shared" si="14"/>
        <v>28.00495072846433</v>
      </c>
    </row>
    <row r="100" spans="1:15" ht="17.100000000000001" customHeight="1" x14ac:dyDescent="0.2">
      <c r="A100" s="5">
        <v>1093</v>
      </c>
      <c r="B100" s="21" t="s">
        <v>83</v>
      </c>
      <c r="C100" s="21">
        <v>5</v>
      </c>
      <c r="D100" s="21" t="s">
        <v>81</v>
      </c>
      <c r="E100" s="6" t="s">
        <v>275</v>
      </c>
      <c r="F100" s="35" t="s">
        <v>180</v>
      </c>
      <c r="G100" s="6">
        <v>6</v>
      </c>
      <c r="H100" s="6">
        <v>0</v>
      </c>
      <c r="I100" s="6">
        <v>1</v>
      </c>
      <c r="J100" s="6">
        <f t="shared" si="10"/>
        <v>7</v>
      </c>
      <c r="K100" s="24">
        <f t="shared" si="11"/>
        <v>8.251214107218633E-3</v>
      </c>
      <c r="L100" s="24">
        <f t="shared" si="12"/>
        <v>4.95072846433118E-3</v>
      </c>
      <c r="M100" s="24">
        <v>80</v>
      </c>
      <c r="N100" s="24">
        <f t="shared" si="15"/>
        <v>32</v>
      </c>
      <c r="O100" s="24">
        <f t="shared" si="14"/>
        <v>32.00495072846433</v>
      </c>
    </row>
    <row r="101" spans="1:15" ht="17.100000000000001" customHeight="1" x14ac:dyDescent="0.2">
      <c r="A101" s="5">
        <v>1105</v>
      </c>
      <c r="B101" s="21" t="s">
        <v>89</v>
      </c>
      <c r="C101" s="21">
        <v>11</v>
      </c>
      <c r="D101" s="21" t="s">
        <v>81</v>
      </c>
      <c r="E101" s="6" t="s">
        <v>275</v>
      </c>
      <c r="F101" s="35" t="s">
        <v>170</v>
      </c>
      <c r="G101" s="6">
        <v>5</v>
      </c>
      <c r="H101" s="6">
        <v>0</v>
      </c>
      <c r="I101" s="6">
        <v>1</v>
      </c>
      <c r="J101" s="6">
        <f t="shared" si="10"/>
        <v>6</v>
      </c>
      <c r="K101" s="24">
        <f t="shared" si="11"/>
        <v>7.0724692347588283E-3</v>
      </c>
      <c r="L101" s="24">
        <f t="shared" si="12"/>
        <v>4.2434815408552966E-3</v>
      </c>
      <c r="M101" s="24">
        <v>85</v>
      </c>
      <c r="N101" s="24">
        <f t="shared" si="15"/>
        <v>34</v>
      </c>
      <c r="O101" s="24">
        <f t="shared" si="14"/>
        <v>34.004243481540854</v>
      </c>
    </row>
    <row r="102" spans="1:15" ht="17.100000000000001" customHeight="1" x14ac:dyDescent="0.2">
      <c r="A102" s="5">
        <v>1090</v>
      </c>
      <c r="B102" s="23" t="s">
        <v>79</v>
      </c>
      <c r="C102" s="21">
        <v>423</v>
      </c>
      <c r="D102" s="21" t="s">
        <v>71</v>
      </c>
      <c r="E102" s="6" t="s">
        <v>275</v>
      </c>
      <c r="F102" s="35" t="s">
        <v>183</v>
      </c>
      <c r="G102" s="6">
        <v>1</v>
      </c>
      <c r="H102" s="6">
        <v>3</v>
      </c>
      <c r="I102" s="6">
        <v>1</v>
      </c>
      <c r="J102" s="6">
        <f t="shared" ref="J102:J121" si="16">G102+H102+I102</f>
        <v>5</v>
      </c>
      <c r="K102" s="24">
        <f t="shared" ref="K102:K119" si="17">(J102-$G$3)/$I$3*100</f>
        <v>5.8937243622990236E-3</v>
      </c>
      <c r="L102" s="24">
        <f t="shared" ref="L102:L117" si="18">K102*0.6</f>
        <v>3.5362346173794142E-3</v>
      </c>
      <c r="M102" s="24">
        <v>78</v>
      </c>
      <c r="N102" s="24">
        <f t="shared" si="15"/>
        <v>31.200000000000003</v>
      </c>
      <c r="O102" s="24">
        <f t="shared" ref="O102:O117" si="19">L102+N102</f>
        <v>31.203536234617381</v>
      </c>
    </row>
    <row r="103" spans="1:15" ht="17.100000000000001" hidden="1" customHeight="1" x14ac:dyDescent="0.2">
      <c r="A103" s="5">
        <v>1044</v>
      </c>
      <c r="B103" s="21" t="s">
        <v>41</v>
      </c>
      <c r="C103" s="20" t="s">
        <v>166</v>
      </c>
      <c r="D103" s="19" t="s">
        <v>5</v>
      </c>
      <c r="E103" s="7" t="s">
        <v>276</v>
      </c>
      <c r="F103" s="35" t="s">
        <v>221</v>
      </c>
      <c r="G103" s="6">
        <v>1</v>
      </c>
      <c r="H103" s="6">
        <v>1</v>
      </c>
      <c r="I103" s="6">
        <v>2</v>
      </c>
      <c r="J103" s="6">
        <f t="shared" si="16"/>
        <v>4</v>
      </c>
      <c r="K103" s="10">
        <f t="shared" si="17"/>
        <v>4.7149794898392189E-3</v>
      </c>
      <c r="L103" s="10">
        <f t="shared" si="18"/>
        <v>2.8289876939035312E-3</v>
      </c>
      <c r="M103" s="10">
        <v>55</v>
      </c>
      <c r="N103" s="10">
        <f t="shared" si="15"/>
        <v>22</v>
      </c>
      <c r="O103" s="10">
        <f t="shared" si="19"/>
        <v>22.002828987693903</v>
      </c>
    </row>
    <row r="104" spans="1:15" ht="17.100000000000001" customHeight="1" x14ac:dyDescent="0.2">
      <c r="A104" s="5">
        <v>1046</v>
      </c>
      <c r="B104" s="21" t="s">
        <v>42</v>
      </c>
      <c r="C104" s="21">
        <v>4</v>
      </c>
      <c r="D104" s="19" t="s">
        <v>5</v>
      </c>
      <c r="E104" s="6" t="s">
        <v>275</v>
      </c>
      <c r="F104" s="35" t="s">
        <v>219</v>
      </c>
      <c r="G104" s="6">
        <v>2</v>
      </c>
      <c r="H104" s="6">
        <v>1</v>
      </c>
      <c r="I104" s="6">
        <v>1</v>
      </c>
      <c r="J104" s="6">
        <f t="shared" si="16"/>
        <v>4</v>
      </c>
      <c r="K104" s="24">
        <f t="shared" si="17"/>
        <v>4.7149794898392189E-3</v>
      </c>
      <c r="L104" s="24">
        <f t="shared" si="18"/>
        <v>2.8289876939035312E-3</v>
      </c>
      <c r="M104" s="24">
        <v>60</v>
      </c>
      <c r="N104" s="24">
        <f t="shared" si="15"/>
        <v>24</v>
      </c>
      <c r="O104" s="24">
        <f t="shared" si="19"/>
        <v>24.002828987693903</v>
      </c>
    </row>
    <row r="105" spans="1:15" ht="17.100000000000001" customHeight="1" x14ac:dyDescent="0.2">
      <c r="A105" s="5">
        <v>1100</v>
      </c>
      <c r="B105" s="23" t="s">
        <v>26</v>
      </c>
      <c r="C105" s="20" t="s">
        <v>167</v>
      </c>
      <c r="D105" s="21" t="s">
        <v>81</v>
      </c>
      <c r="E105" s="6" t="s">
        <v>275</v>
      </c>
      <c r="F105" s="35" t="s">
        <v>175</v>
      </c>
      <c r="G105" s="6">
        <v>2</v>
      </c>
      <c r="H105" s="6">
        <v>1</v>
      </c>
      <c r="I105" s="6">
        <v>1</v>
      </c>
      <c r="J105" s="6">
        <f t="shared" si="16"/>
        <v>4</v>
      </c>
      <c r="K105" s="10">
        <f t="shared" si="17"/>
        <v>4.7149794898392189E-3</v>
      </c>
      <c r="L105" s="10">
        <f t="shared" si="18"/>
        <v>2.8289876939035312E-3</v>
      </c>
      <c r="M105" s="10">
        <v>72</v>
      </c>
      <c r="N105" s="10">
        <f t="shared" si="15"/>
        <v>28.8</v>
      </c>
      <c r="O105" s="10">
        <f t="shared" si="19"/>
        <v>28.802828987693903</v>
      </c>
    </row>
    <row r="106" spans="1:15" ht="17.100000000000001" customHeight="1" x14ac:dyDescent="0.2">
      <c r="A106" s="5">
        <v>1101</v>
      </c>
      <c r="B106" s="21" t="s">
        <v>32</v>
      </c>
      <c r="C106" s="21">
        <v>17</v>
      </c>
      <c r="D106" s="21" t="s">
        <v>81</v>
      </c>
      <c r="E106" s="6" t="s">
        <v>275</v>
      </c>
      <c r="F106" s="35" t="s">
        <v>174</v>
      </c>
      <c r="G106" s="6">
        <v>1</v>
      </c>
      <c r="H106" s="6">
        <v>2</v>
      </c>
      <c r="I106" s="6">
        <v>1</v>
      </c>
      <c r="J106" s="6">
        <f t="shared" si="16"/>
        <v>4</v>
      </c>
      <c r="K106" s="24">
        <f t="shared" si="17"/>
        <v>4.7149794898392189E-3</v>
      </c>
      <c r="L106" s="24">
        <f t="shared" si="18"/>
        <v>2.8289876939035312E-3</v>
      </c>
      <c r="M106" s="24">
        <v>75</v>
      </c>
      <c r="N106" s="24">
        <f t="shared" si="15"/>
        <v>30</v>
      </c>
      <c r="O106" s="24">
        <f t="shared" si="19"/>
        <v>30.002828987693903</v>
      </c>
    </row>
    <row r="107" spans="1:15" ht="17.100000000000001" customHeight="1" x14ac:dyDescent="0.2">
      <c r="A107" s="5">
        <v>1058</v>
      </c>
      <c r="B107" s="21" t="s">
        <v>52</v>
      </c>
      <c r="C107" s="21">
        <v>12</v>
      </c>
      <c r="D107" s="19" t="s">
        <v>5</v>
      </c>
      <c r="E107" s="6" t="s">
        <v>275</v>
      </c>
      <c r="F107" s="18" t="s">
        <v>90</v>
      </c>
      <c r="G107" s="6">
        <v>1</v>
      </c>
      <c r="H107" s="6">
        <v>1</v>
      </c>
      <c r="I107" s="6">
        <v>1</v>
      </c>
      <c r="J107" s="6">
        <f t="shared" si="16"/>
        <v>3</v>
      </c>
      <c r="K107" s="24">
        <f t="shared" si="17"/>
        <v>3.5362346173794142E-3</v>
      </c>
      <c r="L107" s="24">
        <f t="shared" si="18"/>
        <v>2.1217407704276483E-3</v>
      </c>
      <c r="M107" s="24">
        <v>70</v>
      </c>
      <c r="N107" s="24">
        <f t="shared" si="15"/>
        <v>28</v>
      </c>
      <c r="O107" s="24">
        <f t="shared" si="19"/>
        <v>28.002121740770427</v>
      </c>
    </row>
    <row r="108" spans="1:15" ht="17.100000000000001" customHeight="1" x14ac:dyDescent="0.2">
      <c r="A108" s="5">
        <v>1089</v>
      </c>
      <c r="B108" s="21" t="s">
        <v>78</v>
      </c>
      <c r="C108" s="21">
        <v>18</v>
      </c>
      <c r="D108" s="21" t="s">
        <v>71</v>
      </c>
      <c r="E108" s="6" t="s">
        <v>275</v>
      </c>
      <c r="F108" s="35" t="s">
        <v>184</v>
      </c>
      <c r="G108" s="6">
        <v>0</v>
      </c>
      <c r="H108" s="6">
        <v>1</v>
      </c>
      <c r="I108" s="6">
        <v>1</v>
      </c>
      <c r="J108" s="6">
        <f t="shared" si="16"/>
        <v>2</v>
      </c>
      <c r="K108" s="24">
        <f t="shared" si="17"/>
        <v>2.3574897449196094E-3</v>
      </c>
      <c r="L108" s="24">
        <f t="shared" si="18"/>
        <v>1.4144938469517656E-3</v>
      </c>
      <c r="M108" s="24">
        <v>55</v>
      </c>
      <c r="N108" s="24">
        <f t="shared" si="15"/>
        <v>22</v>
      </c>
      <c r="O108" s="24">
        <f t="shared" si="19"/>
        <v>22.001414493846951</v>
      </c>
    </row>
    <row r="109" spans="1:15" ht="17.100000000000001" customHeight="1" x14ac:dyDescent="0.2">
      <c r="A109" s="5">
        <v>1083</v>
      </c>
      <c r="B109" s="21" t="s">
        <v>73</v>
      </c>
      <c r="C109" s="21">
        <v>153</v>
      </c>
      <c r="D109" s="21" t="s">
        <v>71</v>
      </c>
      <c r="E109" s="6" t="s">
        <v>275</v>
      </c>
      <c r="F109" s="35" t="s">
        <v>188</v>
      </c>
      <c r="G109" s="6">
        <v>1</v>
      </c>
      <c r="H109" s="6">
        <v>0</v>
      </c>
      <c r="I109" s="6">
        <v>0</v>
      </c>
      <c r="J109" s="6">
        <f t="shared" si="16"/>
        <v>1</v>
      </c>
      <c r="K109" s="24">
        <f t="shared" si="17"/>
        <v>1.1787448724598047E-3</v>
      </c>
      <c r="L109" s="24">
        <f t="shared" si="18"/>
        <v>7.0724692347588281E-4</v>
      </c>
      <c r="M109" s="24">
        <v>80</v>
      </c>
      <c r="N109" s="24">
        <f t="shared" si="15"/>
        <v>32</v>
      </c>
      <c r="O109" s="24">
        <f t="shared" si="19"/>
        <v>32.000707246923476</v>
      </c>
    </row>
    <row r="110" spans="1:15" ht="17.100000000000001" customHeight="1" x14ac:dyDescent="0.2">
      <c r="A110" s="5">
        <v>1096</v>
      </c>
      <c r="B110" s="21" t="s">
        <v>85</v>
      </c>
      <c r="C110" s="21">
        <v>4</v>
      </c>
      <c r="D110" s="21" t="s">
        <v>81</v>
      </c>
      <c r="E110" s="6" t="s">
        <v>275</v>
      </c>
      <c r="F110" s="35" t="s">
        <v>177</v>
      </c>
      <c r="G110" s="6">
        <v>0</v>
      </c>
      <c r="H110" s="6">
        <v>0</v>
      </c>
      <c r="I110" s="6">
        <v>1</v>
      </c>
      <c r="J110" s="6">
        <f t="shared" si="16"/>
        <v>1</v>
      </c>
      <c r="K110" s="24">
        <f t="shared" si="17"/>
        <v>1.1787448724598047E-3</v>
      </c>
      <c r="L110" s="24">
        <f t="shared" si="18"/>
        <v>7.0724692347588281E-4</v>
      </c>
      <c r="M110" s="24">
        <v>90</v>
      </c>
      <c r="N110" s="24">
        <f t="shared" si="15"/>
        <v>36</v>
      </c>
      <c r="O110" s="24">
        <f t="shared" si="19"/>
        <v>36.000707246923476</v>
      </c>
    </row>
    <row r="111" spans="1:15" ht="17.100000000000001" customHeight="1" x14ac:dyDescent="0.2">
      <c r="A111" s="5">
        <v>1099</v>
      </c>
      <c r="B111" s="21" t="s">
        <v>86</v>
      </c>
      <c r="C111" s="21">
        <v>0</v>
      </c>
      <c r="D111" s="21" t="s">
        <v>81</v>
      </c>
      <c r="E111" s="6" t="s">
        <v>275</v>
      </c>
      <c r="F111" s="35" t="s">
        <v>262</v>
      </c>
      <c r="G111" s="6">
        <v>0</v>
      </c>
      <c r="H111" s="6">
        <v>0</v>
      </c>
      <c r="I111" s="6">
        <v>1</v>
      </c>
      <c r="J111" s="6">
        <f t="shared" si="16"/>
        <v>1</v>
      </c>
      <c r="K111" s="24">
        <f t="shared" si="17"/>
        <v>1.1787448724598047E-3</v>
      </c>
      <c r="L111" s="24">
        <f t="shared" si="18"/>
        <v>7.0724692347588281E-4</v>
      </c>
      <c r="M111" s="24">
        <v>75</v>
      </c>
      <c r="N111" s="24">
        <f t="shared" si="15"/>
        <v>30</v>
      </c>
      <c r="O111" s="24">
        <f t="shared" si="19"/>
        <v>30.000707246923476</v>
      </c>
    </row>
    <row r="112" spans="1:15" ht="16.5" x14ac:dyDescent="0.2">
      <c r="A112" s="5">
        <v>1082</v>
      </c>
      <c r="B112" s="21" t="s">
        <v>72</v>
      </c>
      <c r="C112" s="21">
        <v>111</v>
      </c>
      <c r="D112" s="21" t="s">
        <v>71</v>
      </c>
      <c r="E112" s="6" t="s">
        <v>275</v>
      </c>
      <c r="F112" s="35" t="s">
        <v>189</v>
      </c>
      <c r="G112" s="6">
        <v>0</v>
      </c>
      <c r="H112" s="6">
        <v>0</v>
      </c>
      <c r="I112" s="6">
        <v>0</v>
      </c>
      <c r="J112" s="6">
        <f t="shared" si="16"/>
        <v>0</v>
      </c>
      <c r="K112" s="24">
        <f t="shared" si="17"/>
        <v>0</v>
      </c>
      <c r="L112" s="24">
        <f t="shared" si="18"/>
        <v>0</v>
      </c>
      <c r="M112" s="24">
        <v>80</v>
      </c>
      <c r="N112" s="24">
        <f t="shared" si="15"/>
        <v>32</v>
      </c>
      <c r="O112" s="24">
        <f t="shared" si="19"/>
        <v>32</v>
      </c>
    </row>
    <row r="113" spans="1:29" ht="16.5" x14ac:dyDescent="0.2">
      <c r="A113" s="5">
        <v>1152</v>
      </c>
      <c r="B113" s="20" t="s">
        <v>96</v>
      </c>
      <c r="C113" s="20">
        <v>1664</v>
      </c>
      <c r="D113" s="20" t="s">
        <v>71</v>
      </c>
      <c r="E113" s="6" t="s">
        <v>275</v>
      </c>
      <c r="F113" s="35" t="s">
        <v>97</v>
      </c>
      <c r="G113" s="5">
        <v>39</v>
      </c>
      <c r="H113" s="5">
        <v>38</v>
      </c>
      <c r="I113" s="5">
        <v>37</v>
      </c>
      <c r="J113" s="6">
        <f t="shared" si="16"/>
        <v>114</v>
      </c>
      <c r="K113" s="24">
        <f t="shared" si="17"/>
        <v>0.13437691546041775</v>
      </c>
      <c r="L113" s="24">
        <f t="shared" si="18"/>
        <v>8.0626149276250642E-2</v>
      </c>
      <c r="M113" s="27">
        <v>65</v>
      </c>
      <c r="N113" s="27">
        <f t="shared" si="15"/>
        <v>26</v>
      </c>
      <c r="O113" s="24">
        <f t="shared" si="19"/>
        <v>26.080626149276252</v>
      </c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</row>
    <row r="114" spans="1:29" ht="16.5" x14ac:dyDescent="0.2">
      <c r="A114" s="5">
        <v>1154</v>
      </c>
      <c r="B114" s="20" t="s">
        <v>98</v>
      </c>
      <c r="C114" s="20">
        <v>129</v>
      </c>
      <c r="D114" s="20" t="s">
        <v>71</v>
      </c>
      <c r="E114" s="6" t="s">
        <v>275</v>
      </c>
      <c r="F114" s="35" t="s">
        <v>99</v>
      </c>
      <c r="G114" s="5">
        <v>1</v>
      </c>
      <c r="H114" s="5">
        <v>0</v>
      </c>
      <c r="I114" s="5">
        <v>0</v>
      </c>
      <c r="J114" s="6">
        <f t="shared" si="16"/>
        <v>1</v>
      </c>
      <c r="K114" s="24">
        <f t="shared" si="17"/>
        <v>1.1787448724598047E-3</v>
      </c>
      <c r="L114" s="24">
        <f t="shared" si="18"/>
        <v>7.0724692347588281E-4</v>
      </c>
      <c r="M114" s="27">
        <v>70</v>
      </c>
      <c r="N114" s="27">
        <f t="shared" si="15"/>
        <v>28</v>
      </c>
      <c r="O114" s="24">
        <f t="shared" si="19"/>
        <v>28.000707246923476</v>
      </c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</row>
    <row r="115" spans="1:29" ht="16.5" x14ac:dyDescent="0.2">
      <c r="A115" s="5">
        <v>1156</v>
      </c>
      <c r="B115" s="20" t="s">
        <v>100</v>
      </c>
      <c r="C115" s="20">
        <v>5578</v>
      </c>
      <c r="D115" s="20" t="s">
        <v>71</v>
      </c>
      <c r="E115" s="6" t="s">
        <v>275</v>
      </c>
      <c r="F115" s="35" t="s">
        <v>101</v>
      </c>
      <c r="G115" s="5">
        <v>240</v>
      </c>
      <c r="H115" s="5">
        <v>2</v>
      </c>
      <c r="I115" s="5">
        <v>0</v>
      </c>
      <c r="J115" s="6">
        <f t="shared" si="16"/>
        <v>242</v>
      </c>
      <c r="K115" s="24">
        <f t="shared" si="17"/>
        <v>0.28525625913527275</v>
      </c>
      <c r="L115" s="24">
        <f t="shared" si="18"/>
        <v>0.17115375548116366</v>
      </c>
      <c r="M115" s="27">
        <v>75</v>
      </c>
      <c r="N115" s="27">
        <f t="shared" si="15"/>
        <v>30</v>
      </c>
      <c r="O115" s="24">
        <f t="shared" si="19"/>
        <v>30.171153755481164</v>
      </c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</row>
    <row r="116" spans="1:29" ht="16.5" x14ac:dyDescent="0.2">
      <c r="A116" s="5">
        <v>1158</v>
      </c>
      <c r="B116" s="20" t="s">
        <v>102</v>
      </c>
      <c r="C116" s="20">
        <v>149</v>
      </c>
      <c r="D116" s="5" t="s">
        <v>71</v>
      </c>
      <c r="E116" s="6" t="s">
        <v>275</v>
      </c>
      <c r="F116" s="35" t="s">
        <v>103</v>
      </c>
      <c r="G116" s="5">
        <v>0</v>
      </c>
      <c r="H116" s="5">
        <v>0</v>
      </c>
      <c r="I116" s="5">
        <v>0</v>
      </c>
      <c r="J116" s="6">
        <f t="shared" si="16"/>
        <v>0</v>
      </c>
      <c r="K116" s="24">
        <f t="shared" si="17"/>
        <v>0</v>
      </c>
      <c r="L116" s="24">
        <f t="shared" si="18"/>
        <v>0</v>
      </c>
      <c r="M116" s="27">
        <v>65</v>
      </c>
      <c r="N116" s="27">
        <f t="shared" si="15"/>
        <v>26</v>
      </c>
      <c r="O116" s="24">
        <f t="shared" si="19"/>
        <v>26</v>
      </c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</row>
    <row r="117" spans="1:29" ht="16.5" x14ac:dyDescent="0.2">
      <c r="A117" s="5">
        <v>1160</v>
      </c>
      <c r="B117" s="20" t="s">
        <v>104</v>
      </c>
      <c r="C117" s="20">
        <v>397</v>
      </c>
      <c r="D117" s="5" t="s">
        <v>71</v>
      </c>
      <c r="E117" s="6" t="s">
        <v>275</v>
      </c>
      <c r="F117" s="35" t="s">
        <v>105</v>
      </c>
      <c r="G117" s="5">
        <v>0</v>
      </c>
      <c r="H117" s="5">
        <v>1</v>
      </c>
      <c r="I117" s="5">
        <v>0</v>
      </c>
      <c r="J117" s="6">
        <f t="shared" si="16"/>
        <v>1</v>
      </c>
      <c r="K117" s="24">
        <f t="shared" si="17"/>
        <v>1.1787448724598047E-3</v>
      </c>
      <c r="L117" s="24">
        <f t="shared" si="18"/>
        <v>7.0724692347588281E-4</v>
      </c>
      <c r="M117" s="27">
        <v>70</v>
      </c>
      <c r="N117" s="27">
        <f t="shared" si="15"/>
        <v>28</v>
      </c>
      <c r="O117" s="24">
        <f t="shared" si="19"/>
        <v>28.000707246923476</v>
      </c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</row>
    <row r="118" spans="1:29" ht="14.25" customHeight="1" x14ac:dyDescent="0.2">
      <c r="A118" s="5">
        <v>1370</v>
      </c>
      <c r="B118" s="5" t="s">
        <v>159</v>
      </c>
      <c r="C118" s="5">
        <v>18</v>
      </c>
      <c r="D118" s="5" t="s">
        <v>146</v>
      </c>
      <c r="E118" s="6" t="s">
        <v>275</v>
      </c>
      <c r="F118" s="18" t="s">
        <v>158</v>
      </c>
      <c r="G118" s="5">
        <v>8</v>
      </c>
      <c r="H118" s="5">
        <v>2</v>
      </c>
      <c r="I118" s="5">
        <v>0</v>
      </c>
      <c r="J118" s="5">
        <f t="shared" si="16"/>
        <v>10</v>
      </c>
      <c r="K118" s="24">
        <f t="shared" si="17"/>
        <v>1.1787448724598047E-2</v>
      </c>
      <c r="L118" s="24">
        <f t="shared" ref="L118:L119" si="20">K118*0.6</f>
        <v>7.0724692347588283E-3</v>
      </c>
      <c r="M118" s="24">
        <v>65</v>
      </c>
      <c r="N118" s="24">
        <f t="shared" ref="N118" si="21">M118*0.4</f>
        <v>26</v>
      </c>
      <c r="O118" s="24">
        <f t="shared" ref="O118" si="22">L118+N118</f>
        <v>26.00707246923476</v>
      </c>
    </row>
    <row r="119" spans="1:29" ht="16.5" x14ac:dyDescent="0.2">
      <c r="A119" s="5">
        <v>1378</v>
      </c>
      <c r="B119" s="5" t="s">
        <v>161</v>
      </c>
      <c r="C119" s="5">
        <v>0</v>
      </c>
      <c r="D119" s="5" t="s">
        <v>81</v>
      </c>
      <c r="E119" s="6" t="s">
        <v>275</v>
      </c>
      <c r="F119" s="18" t="s">
        <v>160</v>
      </c>
      <c r="G119" s="5">
        <v>2</v>
      </c>
      <c r="H119" s="5">
        <v>1</v>
      </c>
      <c r="I119" s="5">
        <v>1</v>
      </c>
      <c r="J119" s="5">
        <f t="shared" si="16"/>
        <v>4</v>
      </c>
      <c r="K119" s="24">
        <f t="shared" si="17"/>
        <v>4.7149794898392189E-3</v>
      </c>
      <c r="L119" s="24">
        <f t="shared" si="20"/>
        <v>2.8289876939035312E-3</v>
      </c>
      <c r="M119" s="24">
        <v>70</v>
      </c>
      <c r="N119" s="24">
        <f t="shared" ref="N119" si="23">M119*0.4</f>
        <v>28</v>
      </c>
      <c r="O119" s="24">
        <f t="shared" ref="O119" si="24">L119+N119</f>
        <v>28.002828987693903</v>
      </c>
    </row>
    <row r="120" spans="1:29" ht="16.5" customHeight="1" x14ac:dyDescent="0.2">
      <c r="A120" s="24">
        <v>1369</v>
      </c>
      <c r="B120" s="24" t="s">
        <v>163</v>
      </c>
      <c r="C120" s="24">
        <v>17</v>
      </c>
      <c r="D120" s="24" t="s">
        <v>71</v>
      </c>
      <c r="E120" s="6" t="s">
        <v>275</v>
      </c>
      <c r="F120" s="18" t="s">
        <v>162</v>
      </c>
      <c r="G120" s="24">
        <v>1</v>
      </c>
      <c r="H120" s="24">
        <v>3</v>
      </c>
      <c r="I120" s="24">
        <v>0</v>
      </c>
      <c r="J120" s="24">
        <f t="shared" si="16"/>
        <v>4</v>
      </c>
      <c r="K120" s="24">
        <f t="shared" ref="K120:K121" si="25">(J120-$G$3)/$I$3*100</f>
        <v>4.7149794898392189E-3</v>
      </c>
      <c r="L120" s="24">
        <f t="shared" ref="L120:L121" si="26">K120*0.6</f>
        <v>2.8289876939035312E-3</v>
      </c>
      <c r="M120" s="24">
        <v>75</v>
      </c>
      <c r="N120" s="24">
        <f t="shared" ref="N120:N121" si="27">M120*0.4</f>
        <v>30</v>
      </c>
      <c r="O120" s="24">
        <f t="shared" ref="O120:O121" si="28">L120+N120</f>
        <v>30.002828987693903</v>
      </c>
    </row>
    <row r="121" spans="1:29" ht="16.5" x14ac:dyDescent="0.2">
      <c r="A121" s="24">
        <v>1756</v>
      </c>
      <c r="B121" s="24" t="s">
        <v>261</v>
      </c>
      <c r="C121" s="24">
        <v>1010</v>
      </c>
      <c r="D121" s="24" t="s">
        <v>146</v>
      </c>
      <c r="E121" s="6" t="s">
        <v>275</v>
      </c>
      <c r="F121" s="35" t="s">
        <v>260</v>
      </c>
      <c r="G121" s="24">
        <v>38</v>
      </c>
      <c r="H121" s="24">
        <v>7</v>
      </c>
      <c r="I121" s="24">
        <v>2</v>
      </c>
      <c r="J121" s="24">
        <f t="shared" si="16"/>
        <v>47</v>
      </c>
      <c r="K121" s="24">
        <f t="shared" si="25"/>
        <v>5.5401009005610825E-2</v>
      </c>
      <c r="L121" s="24">
        <f t="shared" si="26"/>
        <v>3.3240605403366492E-2</v>
      </c>
      <c r="M121" s="24">
        <v>92</v>
      </c>
      <c r="N121" s="24">
        <f t="shared" si="27"/>
        <v>36.800000000000004</v>
      </c>
      <c r="O121" s="24">
        <f t="shared" si="28"/>
        <v>36.833240605403368</v>
      </c>
    </row>
    <row r="122" spans="1:29" x14ac:dyDescent="0.2">
      <c r="A122" s="1"/>
    </row>
    <row r="123" spans="1:29" x14ac:dyDescent="0.2">
      <c r="A123" s="1"/>
    </row>
    <row r="124" spans="1:29" x14ac:dyDescent="0.2">
      <c r="A124" s="1"/>
    </row>
    <row r="125" spans="1:29" x14ac:dyDescent="0.2">
      <c r="A125" s="1"/>
    </row>
    <row r="126" spans="1:29" x14ac:dyDescent="0.2">
      <c r="A126" s="1"/>
    </row>
  </sheetData>
  <autoFilter ref="A1:O121" xr:uid="{00000000-0001-0000-0000-000000000000}">
    <filterColumn colId="0" showButton="0"/>
  </autoFilter>
  <sortState xmlns:xlrd2="http://schemas.microsoft.com/office/spreadsheetml/2017/richdata2" ref="A4:P126">
    <sortCondition descending="1" ref="J4:J126"/>
  </sortState>
  <mergeCells count="15">
    <mergeCell ref="A1:B1"/>
    <mergeCell ref="B4:B5"/>
    <mergeCell ref="N4:N5"/>
    <mergeCell ref="C4:C5"/>
    <mergeCell ref="A4:A5"/>
    <mergeCell ref="J4:J5"/>
    <mergeCell ref="K4:K5"/>
    <mergeCell ref="L4:L5"/>
    <mergeCell ref="M4:M5"/>
    <mergeCell ref="E4:E5"/>
    <mergeCell ref="K3:O3"/>
    <mergeCell ref="O4:O5"/>
    <mergeCell ref="G4:I4"/>
    <mergeCell ref="F4:F5"/>
    <mergeCell ref="D4:D5"/>
  </mergeCells>
  <phoneticPr fontId="2" type="noConversion"/>
  <hyperlinks>
    <hyperlink ref="F20" r:id="rId1" xr:uid="{C26D614D-EDD1-4F9A-925A-907F79ABF7F9}"/>
    <hyperlink ref="F22" r:id="rId2" xr:uid="{75BCDBDF-D91A-4751-A92F-1709CEB9DB61}"/>
    <hyperlink ref="F121" r:id="rId3" xr:uid="{40593813-5151-4D1C-8B2A-3D116D338DFA}"/>
    <hyperlink ref="F120" r:id="rId4" xr:uid="{2662F82F-79EB-46AD-A984-D437E5925260}"/>
    <hyperlink ref="F119" r:id="rId5" xr:uid="{AD88AB64-80F2-44FC-8CBA-D7B15665FDDF}"/>
    <hyperlink ref="F118" r:id="rId6" xr:uid="{F1792530-614C-4B58-8342-6D72451D1ADD}"/>
    <hyperlink ref="F107" r:id="rId7" xr:uid="{16C83C72-9CC8-4544-8C18-44C1197B843F}"/>
    <hyperlink ref="F19" r:id="rId8" xr:uid="{A1B7A59B-AA96-43F9-BB43-AC3697D5C9C5}"/>
  </hyperlinks>
  <pageMargins left="0.7" right="0.7" top="0.75" bottom="0.75" header="0.3" footer="0.3"/>
  <pageSetup paperSize="9" orientation="portrait" horizontalDpi="0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E6E8E-C845-43B1-8240-F4FB644EFB28}">
  <dimension ref="A1:H85"/>
  <sheetViews>
    <sheetView tabSelected="1" zoomScale="115" zoomScaleNormal="115" workbookViewId="0">
      <selection activeCell="G8" sqref="G8"/>
    </sheetView>
  </sheetViews>
  <sheetFormatPr defaultRowHeight="16.5" x14ac:dyDescent="0.2"/>
  <cols>
    <col min="1" max="1" width="14.85546875" style="28" customWidth="1"/>
    <col min="2" max="2" width="36.28515625" style="28" customWidth="1"/>
    <col min="3" max="3" width="17.5703125" style="28" customWidth="1"/>
    <col min="4" max="4" width="10.5703125" style="28" bestFit="1" customWidth="1"/>
    <col min="5" max="5" width="20.28515625" style="28" bestFit="1" customWidth="1"/>
    <col min="6" max="6" width="15.42578125" style="28" bestFit="1" customWidth="1"/>
    <col min="7" max="7" width="20.140625" style="28" customWidth="1"/>
    <col min="8" max="8" width="18.42578125" style="28" customWidth="1"/>
    <col min="9" max="16384" width="9.140625" style="28"/>
  </cols>
  <sheetData>
    <row r="1" spans="1:8" ht="34.5" customHeight="1" x14ac:dyDescent="0.2">
      <c r="A1" s="53" t="s">
        <v>152</v>
      </c>
      <c r="B1" s="53"/>
      <c r="C1" s="53"/>
      <c r="D1" s="53"/>
      <c r="E1" s="53"/>
    </row>
    <row r="2" spans="1:8" x14ac:dyDescent="0.2">
      <c r="A2" s="13" t="s">
        <v>147</v>
      </c>
      <c r="B2" s="13" t="s">
        <v>153</v>
      </c>
      <c r="C2" s="13" t="s">
        <v>119</v>
      </c>
      <c r="D2" s="13" t="s">
        <v>154</v>
      </c>
      <c r="E2" s="36" t="s">
        <v>266</v>
      </c>
      <c r="F2" s="36" t="s">
        <v>267</v>
      </c>
      <c r="G2" s="36" t="s">
        <v>268</v>
      </c>
      <c r="H2" s="36" t="s">
        <v>269</v>
      </c>
    </row>
    <row r="3" spans="1:8" ht="23.25" customHeight="1" x14ac:dyDescent="0.2">
      <c r="A3" s="5">
        <v>1106</v>
      </c>
      <c r="B3" s="21" t="s">
        <v>165</v>
      </c>
      <c r="C3" s="21">
        <v>9384</v>
      </c>
      <c r="D3" s="21" t="s">
        <v>81</v>
      </c>
      <c r="E3" s="24">
        <v>60</v>
      </c>
      <c r="F3" s="6">
        <v>30</v>
      </c>
      <c r="G3" s="6">
        <v>90</v>
      </c>
      <c r="H3" s="6">
        <v>1</v>
      </c>
    </row>
    <row r="4" spans="1:8" ht="22.5" customHeight="1" x14ac:dyDescent="0.2">
      <c r="A4" s="5">
        <v>1009</v>
      </c>
      <c r="B4" s="20" t="s">
        <v>13</v>
      </c>
      <c r="C4" s="20" t="s">
        <v>265</v>
      </c>
      <c r="D4" s="5" t="s">
        <v>5</v>
      </c>
      <c r="E4" s="6">
        <v>4</v>
      </c>
      <c r="F4" s="6">
        <v>38</v>
      </c>
      <c r="G4" s="6">
        <v>42</v>
      </c>
      <c r="H4" s="6">
        <v>2</v>
      </c>
    </row>
    <row r="5" spans="1:8" ht="22.5" customHeight="1" x14ac:dyDescent="0.2">
      <c r="A5" s="5">
        <v>1014</v>
      </c>
      <c r="B5" s="20" t="s">
        <v>18</v>
      </c>
      <c r="C5" s="20" t="s">
        <v>123</v>
      </c>
      <c r="D5" s="5" t="s">
        <v>5</v>
      </c>
      <c r="E5" s="6">
        <v>2</v>
      </c>
      <c r="F5" s="6">
        <v>38</v>
      </c>
      <c r="G5" s="6">
        <v>40</v>
      </c>
      <c r="H5" s="6">
        <v>3</v>
      </c>
    </row>
    <row r="6" spans="1:8" ht="21" customHeight="1" x14ac:dyDescent="0.2"/>
    <row r="7" spans="1:8" ht="30" customHeight="1" x14ac:dyDescent="0.2">
      <c r="A7" s="53" t="s">
        <v>156</v>
      </c>
      <c r="B7" s="53"/>
      <c r="C7" s="53"/>
      <c r="D7" s="53"/>
      <c r="E7" s="53"/>
    </row>
    <row r="8" spans="1:8" ht="30" customHeight="1" x14ac:dyDescent="0.2">
      <c r="A8" s="13" t="s">
        <v>147</v>
      </c>
      <c r="B8" s="13" t="s">
        <v>153</v>
      </c>
      <c r="C8" s="13" t="s">
        <v>119</v>
      </c>
      <c r="D8" s="13" t="s">
        <v>154</v>
      </c>
      <c r="G8" s="33"/>
    </row>
    <row r="9" spans="1:8" ht="21" customHeight="1" x14ac:dyDescent="0.2">
      <c r="A9" s="5">
        <v>1003</v>
      </c>
      <c r="B9" s="20" t="s">
        <v>7</v>
      </c>
      <c r="C9" s="20" t="s">
        <v>121</v>
      </c>
      <c r="D9" s="5" t="s">
        <v>5</v>
      </c>
      <c r="G9" s="33"/>
    </row>
    <row r="10" spans="1:8" ht="21" customHeight="1" x14ac:dyDescent="0.2">
      <c r="A10" s="5">
        <v>1084</v>
      </c>
      <c r="B10" s="21" t="s">
        <v>74</v>
      </c>
      <c r="C10" s="21" t="s">
        <v>120</v>
      </c>
      <c r="D10" s="6" t="s">
        <v>71</v>
      </c>
      <c r="G10" s="33"/>
    </row>
    <row r="11" spans="1:8" ht="21" customHeight="1" x14ac:dyDescent="0.2">
      <c r="A11" s="5">
        <v>1026</v>
      </c>
      <c r="B11" s="21" t="s">
        <v>26</v>
      </c>
      <c r="C11" s="21" t="s">
        <v>122</v>
      </c>
      <c r="D11" s="7" t="s">
        <v>5</v>
      </c>
      <c r="G11" s="33"/>
    </row>
    <row r="12" spans="1:8" ht="21" customHeight="1" x14ac:dyDescent="0.2">
      <c r="A12" s="5">
        <v>1079</v>
      </c>
      <c r="B12" s="21" t="s">
        <v>124</v>
      </c>
      <c r="C12" s="21" t="s">
        <v>125</v>
      </c>
      <c r="D12" s="6" t="s">
        <v>71</v>
      </c>
      <c r="G12" s="33"/>
    </row>
    <row r="13" spans="1:8" ht="21" customHeight="1" x14ac:dyDescent="0.2">
      <c r="A13" s="5">
        <v>1006</v>
      </c>
      <c r="B13" s="21" t="s">
        <v>10</v>
      </c>
      <c r="C13" s="21" t="s">
        <v>127</v>
      </c>
      <c r="D13" s="5" t="s">
        <v>5</v>
      </c>
      <c r="G13" s="33"/>
    </row>
    <row r="14" spans="1:8" ht="21" customHeight="1" x14ac:dyDescent="0.2">
      <c r="A14" s="5">
        <v>1029</v>
      </c>
      <c r="B14" s="21" t="s">
        <v>29</v>
      </c>
      <c r="C14" s="21" t="s">
        <v>128</v>
      </c>
      <c r="D14" s="7" t="s">
        <v>5</v>
      </c>
      <c r="G14" s="33"/>
    </row>
    <row r="15" spans="1:8" ht="21" customHeight="1" x14ac:dyDescent="0.2">
      <c r="A15" s="5">
        <v>1002</v>
      </c>
      <c r="B15" s="21" t="s">
        <v>6</v>
      </c>
      <c r="C15" s="21" t="s">
        <v>132</v>
      </c>
      <c r="D15" s="5" t="s">
        <v>5</v>
      </c>
    </row>
    <row r="16" spans="1:8" ht="21" customHeight="1" x14ac:dyDescent="0.2">
      <c r="A16" s="5">
        <v>1085</v>
      </c>
      <c r="B16" s="21" t="s">
        <v>75</v>
      </c>
      <c r="C16" s="21" t="s">
        <v>133</v>
      </c>
      <c r="D16" s="6" t="s">
        <v>71</v>
      </c>
    </row>
    <row r="17" spans="1:4" ht="21" customHeight="1" x14ac:dyDescent="0.2">
      <c r="A17" s="5">
        <v>1013</v>
      </c>
      <c r="B17" s="20" t="s">
        <v>17</v>
      </c>
      <c r="C17" s="20" t="s">
        <v>134</v>
      </c>
      <c r="D17" s="5" t="s">
        <v>5</v>
      </c>
    </row>
    <row r="18" spans="1:4" ht="21" customHeight="1" x14ac:dyDescent="0.2">
      <c r="A18" s="24">
        <v>1756</v>
      </c>
      <c r="B18" s="24" t="s">
        <v>261</v>
      </c>
      <c r="C18" s="24">
        <v>1010</v>
      </c>
      <c r="D18" s="5" t="s">
        <v>5</v>
      </c>
    </row>
    <row r="19" spans="1:4" ht="21" customHeight="1" x14ac:dyDescent="0.2">
      <c r="A19" s="5">
        <v>1010</v>
      </c>
      <c r="B19" s="20" t="s">
        <v>14</v>
      </c>
      <c r="C19" s="20" t="s">
        <v>136</v>
      </c>
      <c r="D19" s="5" t="s">
        <v>5</v>
      </c>
    </row>
    <row r="20" spans="1:4" ht="21" customHeight="1" x14ac:dyDescent="0.2">
      <c r="A20" s="5">
        <v>1012</v>
      </c>
      <c r="B20" s="20" t="s">
        <v>16</v>
      </c>
      <c r="C20" s="20" t="s">
        <v>137</v>
      </c>
      <c r="D20" s="5" t="s">
        <v>5</v>
      </c>
    </row>
    <row r="21" spans="1:4" ht="21" customHeight="1" x14ac:dyDescent="0.2">
      <c r="A21" s="5">
        <v>1008</v>
      </c>
      <c r="B21" s="20" t="s">
        <v>12</v>
      </c>
      <c r="C21" s="20" t="s">
        <v>138</v>
      </c>
      <c r="D21" s="5" t="s">
        <v>5</v>
      </c>
    </row>
    <row r="22" spans="1:4" ht="21" customHeight="1" x14ac:dyDescent="0.2">
      <c r="A22" s="5">
        <v>1018</v>
      </c>
      <c r="B22" s="21" t="s">
        <v>19</v>
      </c>
      <c r="C22" s="21" t="s">
        <v>139</v>
      </c>
      <c r="D22" s="7" t="s">
        <v>5</v>
      </c>
    </row>
    <row r="23" spans="1:4" ht="21" customHeight="1" x14ac:dyDescent="0.2">
      <c r="A23" s="5">
        <v>1030</v>
      </c>
      <c r="B23" s="21" t="s">
        <v>30</v>
      </c>
      <c r="C23" s="21" t="s">
        <v>140</v>
      </c>
      <c r="D23" s="7" t="s">
        <v>5</v>
      </c>
    </row>
    <row r="24" spans="1:4" ht="21" customHeight="1" x14ac:dyDescent="0.2">
      <c r="A24" s="5">
        <v>1004</v>
      </c>
      <c r="B24" s="20" t="s">
        <v>8</v>
      </c>
      <c r="C24" s="20" t="s">
        <v>141</v>
      </c>
      <c r="D24" s="5" t="s">
        <v>5</v>
      </c>
    </row>
    <row r="25" spans="1:4" ht="21" customHeight="1" x14ac:dyDescent="0.2">
      <c r="A25" s="5">
        <v>1033</v>
      </c>
      <c r="B25" s="21" t="s">
        <v>33</v>
      </c>
      <c r="C25" s="21">
        <v>1348</v>
      </c>
      <c r="D25" s="7" t="s">
        <v>5</v>
      </c>
    </row>
    <row r="26" spans="1:4" ht="21" customHeight="1" x14ac:dyDescent="0.2">
      <c r="A26" s="5">
        <v>1055</v>
      </c>
      <c r="B26" s="21" t="s">
        <v>50</v>
      </c>
      <c r="C26" s="21">
        <v>997</v>
      </c>
      <c r="D26" s="7" t="s">
        <v>5</v>
      </c>
    </row>
    <row r="27" spans="1:4" ht="21" customHeight="1" x14ac:dyDescent="0.2">
      <c r="A27" s="5">
        <v>1036</v>
      </c>
      <c r="B27" s="21" t="s">
        <v>34</v>
      </c>
      <c r="C27" s="21">
        <v>677</v>
      </c>
      <c r="D27" s="7" t="s">
        <v>5</v>
      </c>
    </row>
    <row r="28" spans="1:4" ht="21" customHeight="1" x14ac:dyDescent="0.2">
      <c r="A28" s="5">
        <v>1094</v>
      </c>
      <c r="B28" s="22" t="s">
        <v>84</v>
      </c>
      <c r="C28" s="22">
        <v>166</v>
      </c>
      <c r="D28" s="6" t="s">
        <v>81</v>
      </c>
    </row>
    <row r="29" spans="1:4" ht="21" customHeight="1" x14ac:dyDescent="0.2">
      <c r="A29" s="5">
        <v>1011</v>
      </c>
      <c r="B29" s="20" t="s">
        <v>15</v>
      </c>
      <c r="C29" s="20">
        <v>6030</v>
      </c>
      <c r="D29" s="5" t="s">
        <v>5</v>
      </c>
    </row>
    <row r="30" spans="1:4" ht="21" customHeight="1" x14ac:dyDescent="0.2">
      <c r="A30" s="5">
        <v>1027</v>
      </c>
      <c r="B30" s="21" t="s">
        <v>27</v>
      </c>
      <c r="C30" s="21">
        <v>1326</v>
      </c>
      <c r="D30" s="7" t="s">
        <v>5</v>
      </c>
    </row>
    <row r="31" spans="1:4" ht="21" customHeight="1" x14ac:dyDescent="0.2">
      <c r="A31" s="5">
        <v>1020</v>
      </c>
      <c r="B31" s="21" t="s">
        <v>20</v>
      </c>
      <c r="C31" s="21">
        <v>246</v>
      </c>
      <c r="D31" s="7" t="s">
        <v>5</v>
      </c>
    </row>
    <row r="32" spans="1:4" ht="21" customHeight="1" x14ac:dyDescent="0.2">
      <c r="A32" s="5">
        <v>1076</v>
      </c>
      <c r="B32" s="21" t="s">
        <v>68</v>
      </c>
      <c r="C32" s="21">
        <v>172</v>
      </c>
      <c r="D32" s="7" t="s">
        <v>5</v>
      </c>
    </row>
    <row r="33" spans="1:4" ht="21" customHeight="1" x14ac:dyDescent="0.2">
      <c r="A33" s="5">
        <v>1104</v>
      </c>
      <c r="B33" s="21" t="s">
        <v>88</v>
      </c>
      <c r="C33" s="21">
        <v>1</v>
      </c>
      <c r="D33" s="6" t="s">
        <v>81</v>
      </c>
    </row>
    <row r="34" spans="1:4" ht="21" customHeight="1" x14ac:dyDescent="0.2">
      <c r="A34" s="5">
        <v>1086</v>
      </c>
      <c r="B34" s="21" t="s">
        <v>76</v>
      </c>
      <c r="C34" s="21">
        <v>79</v>
      </c>
      <c r="D34" s="6" t="s">
        <v>71</v>
      </c>
    </row>
    <row r="35" spans="1:4" ht="21" customHeight="1" x14ac:dyDescent="0.2">
      <c r="A35" s="21">
        <v>1175</v>
      </c>
      <c r="B35" s="21" t="s">
        <v>145</v>
      </c>
      <c r="C35" s="21">
        <v>2781</v>
      </c>
      <c r="D35" s="21" t="s">
        <v>146</v>
      </c>
    </row>
    <row r="36" spans="1:4" ht="21" customHeight="1" x14ac:dyDescent="0.2">
      <c r="A36" s="5">
        <v>1092</v>
      </c>
      <c r="B36" s="21" t="s">
        <v>82</v>
      </c>
      <c r="C36" s="21">
        <v>29</v>
      </c>
      <c r="D36" s="6" t="s">
        <v>81</v>
      </c>
    </row>
    <row r="37" spans="1:4" ht="21" customHeight="1" x14ac:dyDescent="0.2">
      <c r="A37" s="5">
        <v>1028</v>
      </c>
      <c r="B37" s="21" t="s">
        <v>28</v>
      </c>
      <c r="C37" s="21">
        <v>2234</v>
      </c>
      <c r="D37" s="7" t="s">
        <v>5</v>
      </c>
    </row>
    <row r="38" spans="1:4" ht="21" customHeight="1" x14ac:dyDescent="0.2">
      <c r="A38" s="5">
        <v>1088</v>
      </c>
      <c r="B38" s="21" t="s">
        <v>77</v>
      </c>
      <c r="C38" s="21">
        <v>59</v>
      </c>
      <c r="D38" s="6" t="s">
        <v>71</v>
      </c>
    </row>
    <row r="39" spans="1:4" ht="21" customHeight="1" x14ac:dyDescent="0.2">
      <c r="A39" s="5">
        <v>1091</v>
      </c>
      <c r="B39" s="21" t="s">
        <v>80</v>
      </c>
      <c r="C39" s="21">
        <v>146</v>
      </c>
      <c r="D39" s="6" t="s">
        <v>81</v>
      </c>
    </row>
    <row r="40" spans="1:4" ht="21" customHeight="1" x14ac:dyDescent="0.2">
      <c r="A40" s="5">
        <v>1093</v>
      </c>
      <c r="B40" s="21" t="s">
        <v>83</v>
      </c>
      <c r="C40" s="21">
        <v>5</v>
      </c>
      <c r="D40" s="6" t="s">
        <v>81</v>
      </c>
    </row>
    <row r="41" spans="1:4" ht="21" customHeight="1" x14ac:dyDescent="0.2">
      <c r="A41" s="5">
        <v>1105</v>
      </c>
      <c r="B41" s="21" t="s">
        <v>89</v>
      </c>
      <c r="C41" s="21">
        <v>11</v>
      </c>
      <c r="D41" s="6" t="s">
        <v>81</v>
      </c>
    </row>
    <row r="42" spans="1:4" ht="21" customHeight="1" x14ac:dyDescent="0.2">
      <c r="A42" s="5">
        <v>1090</v>
      </c>
      <c r="B42" s="23" t="s">
        <v>79</v>
      </c>
      <c r="C42" s="21">
        <v>423</v>
      </c>
      <c r="D42" s="6" t="s">
        <v>71</v>
      </c>
    </row>
    <row r="43" spans="1:4" ht="21" customHeight="1" x14ac:dyDescent="0.2">
      <c r="A43" s="5">
        <v>1046</v>
      </c>
      <c r="B43" s="21" t="s">
        <v>42</v>
      </c>
      <c r="C43" s="21">
        <v>4</v>
      </c>
      <c r="D43" s="7" t="s">
        <v>5</v>
      </c>
    </row>
    <row r="44" spans="1:4" x14ac:dyDescent="0.2">
      <c r="A44" s="5">
        <v>1101</v>
      </c>
      <c r="B44" s="21" t="s">
        <v>32</v>
      </c>
      <c r="C44" s="21">
        <v>17</v>
      </c>
      <c r="D44" s="6" t="s">
        <v>81</v>
      </c>
    </row>
    <row r="45" spans="1:4" x14ac:dyDescent="0.2">
      <c r="A45" s="5">
        <v>1058</v>
      </c>
      <c r="B45" s="21" t="s">
        <v>52</v>
      </c>
      <c r="C45" s="21">
        <v>12</v>
      </c>
      <c r="D45" s="7" t="s">
        <v>5</v>
      </c>
    </row>
    <row r="46" spans="1:4" x14ac:dyDescent="0.2">
      <c r="A46" s="5">
        <v>1089</v>
      </c>
      <c r="B46" s="21" t="s">
        <v>78</v>
      </c>
      <c r="C46" s="21">
        <v>18</v>
      </c>
      <c r="D46" s="6" t="s">
        <v>71</v>
      </c>
    </row>
    <row r="47" spans="1:4" x14ac:dyDescent="0.2">
      <c r="A47" s="5">
        <v>1083</v>
      </c>
      <c r="B47" s="21" t="s">
        <v>73</v>
      </c>
      <c r="C47" s="21">
        <v>153</v>
      </c>
      <c r="D47" s="6" t="s">
        <v>71</v>
      </c>
    </row>
    <row r="48" spans="1:4" x14ac:dyDescent="0.2">
      <c r="A48" s="5">
        <v>1096</v>
      </c>
      <c r="B48" s="21" t="s">
        <v>85</v>
      </c>
      <c r="C48" s="21">
        <v>4</v>
      </c>
      <c r="D48" s="6" t="s">
        <v>81</v>
      </c>
    </row>
    <row r="49" spans="1:4" x14ac:dyDescent="0.2">
      <c r="A49" s="5">
        <v>1099</v>
      </c>
      <c r="B49" s="21" t="s">
        <v>86</v>
      </c>
      <c r="C49" s="21">
        <v>0</v>
      </c>
      <c r="D49" s="6" t="s">
        <v>81</v>
      </c>
    </row>
    <row r="50" spans="1:4" x14ac:dyDescent="0.2">
      <c r="A50" s="5">
        <v>1082</v>
      </c>
      <c r="B50" s="21" t="s">
        <v>72</v>
      </c>
      <c r="C50" s="21">
        <v>111</v>
      </c>
      <c r="D50" s="6" t="s">
        <v>71</v>
      </c>
    </row>
    <row r="51" spans="1:4" x14ac:dyDescent="0.2">
      <c r="A51" s="5">
        <v>1152</v>
      </c>
      <c r="B51" s="20" t="s">
        <v>96</v>
      </c>
      <c r="C51" s="20">
        <v>1664</v>
      </c>
      <c r="D51" s="5" t="s">
        <v>71</v>
      </c>
    </row>
    <row r="52" spans="1:4" x14ac:dyDescent="0.2">
      <c r="A52" s="5">
        <v>1154</v>
      </c>
      <c r="B52" s="20" t="s">
        <v>98</v>
      </c>
      <c r="C52" s="20">
        <v>129</v>
      </c>
      <c r="D52" s="5" t="s">
        <v>71</v>
      </c>
    </row>
    <row r="53" spans="1:4" x14ac:dyDescent="0.2">
      <c r="A53" s="5">
        <v>1156</v>
      </c>
      <c r="B53" s="20" t="s">
        <v>100</v>
      </c>
      <c r="C53" s="20">
        <v>5578</v>
      </c>
      <c r="D53" s="5" t="s">
        <v>71</v>
      </c>
    </row>
    <row r="54" spans="1:4" x14ac:dyDescent="0.2">
      <c r="A54" s="5">
        <v>1158</v>
      </c>
      <c r="B54" s="20" t="s">
        <v>102</v>
      </c>
      <c r="C54" s="20">
        <v>149</v>
      </c>
      <c r="D54" s="5" t="s">
        <v>71</v>
      </c>
    </row>
    <row r="55" spans="1:4" x14ac:dyDescent="0.2">
      <c r="A55" s="5">
        <v>1160</v>
      </c>
      <c r="B55" s="20" t="s">
        <v>104</v>
      </c>
      <c r="C55" s="20">
        <v>397</v>
      </c>
      <c r="D55" s="5" t="s">
        <v>71</v>
      </c>
    </row>
    <row r="56" spans="1:4" x14ac:dyDescent="0.2">
      <c r="A56" s="5">
        <v>1370</v>
      </c>
      <c r="B56" s="5" t="s">
        <v>159</v>
      </c>
      <c r="C56" s="5">
        <v>18</v>
      </c>
      <c r="D56" s="5" t="s">
        <v>146</v>
      </c>
    </row>
    <row r="57" spans="1:4" x14ac:dyDescent="0.2">
      <c r="A57" s="5">
        <v>1378</v>
      </c>
      <c r="B57" s="5" t="s">
        <v>161</v>
      </c>
      <c r="C57" s="5">
        <v>0</v>
      </c>
      <c r="D57" s="5" t="s">
        <v>81</v>
      </c>
    </row>
    <row r="58" spans="1:4" x14ac:dyDescent="0.2">
      <c r="A58" s="5">
        <v>1369</v>
      </c>
      <c r="B58" s="5" t="s">
        <v>163</v>
      </c>
      <c r="C58" s="5">
        <v>17</v>
      </c>
      <c r="D58" s="5" t="s">
        <v>71</v>
      </c>
    </row>
    <row r="60" spans="1:4" ht="24.75" x14ac:dyDescent="0.2">
      <c r="A60" s="54" t="s">
        <v>270</v>
      </c>
      <c r="B60" s="54"/>
      <c r="C60" s="54"/>
    </row>
    <row r="61" spans="1:4" ht="21" customHeight="1" x14ac:dyDescent="0.2">
      <c r="A61" s="37" t="s">
        <v>271</v>
      </c>
      <c r="B61" s="37" t="s">
        <v>272</v>
      </c>
      <c r="C61" s="37" t="s">
        <v>273</v>
      </c>
    </row>
    <row r="62" spans="1:4" x14ac:dyDescent="0.2">
      <c r="A62" s="5">
        <v>1078</v>
      </c>
      <c r="B62" s="21" t="s">
        <v>70</v>
      </c>
      <c r="C62" s="21" t="s">
        <v>71</v>
      </c>
    </row>
    <row r="63" spans="1:4" x14ac:dyDescent="0.2">
      <c r="A63" s="5">
        <v>1103</v>
      </c>
      <c r="B63" s="21" t="s">
        <v>87</v>
      </c>
      <c r="C63" s="21" t="s">
        <v>81</v>
      </c>
    </row>
    <row r="64" spans="1:4" x14ac:dyDescent="0.2">
      <c r="A64" s="5">
        <v>1077</v>
      </c>
      <c r="B64" s="21" t="s">
        <v>69</v>
      </c>
      <c r="C64" s="21" t="s">
        <v>5</v>
      </c>
    </row>
    <row r="65" spans="1:3" x14ac:dyDescent="0.2">
      <c r="A65" s="5">
        <v>1047</v>
      </c>
      <c r="B65" s="21" t="s">
        <v>113</v>
      </c>
      <c r="C65" s="19" t="s">
        <v>5</v>
      </c>
    </row>
    <row r="66" spans="1:3" x14ac:dyDescent="0.2">
      <c r="A66" s="5">
        <v>1059</v>
      </c>
      <c r="B66" s="21" t="s">
        <v>53</v>
      </c>
      <c r="C66" s="19" t="s">
        <v>5</v>
      </c>
    </row>
    <row r="67" spans="1:3" x14ac:dyDescent="0.2">
      <c r="A67" s="5">
        <v>1053</v>
      </c>
      <c r="B67" s="21" t="s">
        <v>48</v>
      </c>
      <c r="C67" s="19" t="s">
        <v>5</v>
      </c>
    </row>
    <row r="68" spans="1:3" x14ac:dyDescent="0.2">
      <c r="A68" s="5">
        <v>1068</v>
      </c>
      <c r="B68" s="21" t="s">
        <v>62</v>
      </c>
      <c r="C68" s="19" t="s">
        <v>5</v>
      </c>
    </row>
    <row r="69" spans="1:3" x14ac:dyDescent="0.2">
      <c r="A69" s="5">
        <v>1042</v>
      </c>
      <c r="B69" s="21" t="s">
        <v>40</v>
      </c>
      <c r="C69" s="19" t="s">
        <v>5</v>
      </c>
    </row>
    <row r="70" spans="1:3" x14ac:dyDescent="0.2">
      <c r="A70" s="5">
        <v>1060</v>
      </c>
      <c r="B70" s="21" t="s">
        <v>54</v>
      </c>
      <c r="C70" s="19" t="s">
        <v>5</v>
      </c>
    </row>
    <row r="71" spans="1:3" x14ac:dyDescent="0.2">
      <c r="A71" s="5">
        <v>1031</v>
      </c>
      <c r="B71" s="21" t="s">
        <v>31</v>
      </c>
      <c r="C71" s="19" t="s">
        <v>5</v>
      </c>
    </row>
    <row r="72" spans="1:3" x14ac:dyDescent="0.2">
      <c r="A72" s="5">
        <v>1043</v>
      </c>
      <c r="B72" s="21" t="s">
        <v>24</v>
      </c>
      <c r="C72" s="19" t="s">
        <v>5</v>
      </c>
    </row>
    <row r="73" spans="1:3" x14ac:dyDescent="0.2">
      <c r="A73" s="5">
        <v>1070</v>
      </c>
      <c r="B73" s="21" t="s">
        <v>64</v>
      </c>
      <c r="C73" s="19" t="s">
        <v>5</v>
      </c>
    </row>
    <row r="74" spans="1:3" x14ac:dyDescent="0.2">
      <c r="A74" s="5">
        <v>1022</v>
      </c>
      <c r="B74" s="21" t="s">
        <v>22</v>
      </c>
      <c r="C74" s="19" t="s">
        <v>5</v>
      </c>
    </row>
    <row r="75" spans="1:3" x14ac:dyDescent="0.2">
      <c r="A75" s="5">
        <v>1023</v>
      </c>
      <c r="B75" s="21" t="s">
        <v>23</v>
      </c>
      <c r="C75" s="19" t="s">
        <v>5</v>
      </c>
    </row>
    <row r="76" spans="1:3" x14ac:dyDescent="0.2">
      <c r="A76" s="5">
        <v>1041</v>
      </c>
      <c r="B76" s="21" t="s">
        <v>39</v>
      </c>
      <c r="C76" s="19" t="s">
        <v>5</v>
      </c>
    </row>
    <row r="77" spans="1:3" x14ac:dyDescent="0.2">
      <c r="A77" s="5">
        <v>1065</v>
      </c>
      <c r="B77" s="21" t="s">
        <v>59</v>
      </c>
      <c r="C77" s="19" t="s">
        <v>5</v>
      </c>
    </row>
    <row r="78" spans="1:3" x14ac:dyDescent="0.2">
      <c r="A78" s="5">
        <v>1038</v>
      </c>
      <c r="B78" s="21" t="s">
        <v>36</v>
      </c>
      <c r="C78" s="19" t="s">
        <v>5</v>
      </c>
    </row>
    <row r="79" spans="1:3" x14ac:dyDescent="0.2">
      <c r="A79" s="5">
        <v>1066</v>
      </c>
      <c r="B79" s="21" t="s">
        <v>60</v>
      </c>
      <c r="C79" s="19" t="s">
        <v>5</v>
      </c>
    </row>
    <row r="80" spans="1:3" x14ac:dyDescent="0.2">
      <c r="A80" s="5">
        <v>1039</v>
      </c>
      <c r="B80" s="21" t="s">
        <v>37</v>
      </c>
      <c r="C80" s="19" t="s">
        <v>5</v>
      </c>
    </row>
    <row r="81" spans="1:3" x14ac:dyDescent="0.2">
      <c r="A81" s="5">
        <v>1063</v>
      </c>
      <c r="B81" s="21" t="s">
        <v>57</v>
      </c>
      <c r="C81" s="19" t="s">
        <v>5</v>
      </c>
    </row>
    <row r="82" spans="1:3" x14ac:dyDescent="0.2">
      <c r="A82" s="5">
        <v>1072</v>
      </c>
      <c r="B82" s="21" t="s">
        <v>66</v>
      </c>
      <c r="C82" s="19" t="s">
        <v>5</v>
      </c>
    </row>
    <row r="83" spans="1:3" x14ac:dyDescent="0.2">
      <c r="A83" s="5">
        <v>1037</v>
      </c>
      <c r="B83" s="21" t="s">
        <v>35</v>
      </c>
      <c r="C83" s="19" t="s">
        <v>5</v>
      </c>
    </row>
    <row r="84" spans="1:3" x14ac:dyDescent="0.2">
      <c r="A84" s="5">
        <v>1025</v>
      </c>
      <c r="B84" s="21" t="s">
        <v>25</v>
      </c>
      <c r="C84" s="19" t="s">
        <v>5</v>
      </c>
    </row>
    <row r="85" spans="1:3" x14ac:dyDescent="0.2">
      <c r="A85" s="5">
        <v>1044</v>
      </c>
      <c r="B85" s="21" t="s">
        <v>41</v>
      </c>
      <c r="C85" s="19" t="s">
        <v>5</v>
      </c>
    </row>
  </sheetData>
  <mergeCells count="3">
    <mergeCell ref="A1:E1"/>
    <mergeCell ref="A7:E7"/>
    <mergeCell ref="A60:C60"/>
  </mergeCells>
  <phoneticPr fontId="2" type="noConversion"/>
  <conditionalFormatting sqref="B62">
    <cfRule type="duplicateValues" dxfId="4" priority="4"/>
  </conditionalFormatting>
  <conditionalFormatting sqref="B63">
    <cfRule type="duplicateValues" dxfId="3" priority="6"/>
  </conditionalFormatting>
  <conditionalFormatting sqref="B64">
    <cfRule type="duplicateValues" dxfId="2" priority="5"/>
  </conditionalFormatting>
  <conditionalFormatting sqref="B65">
    <cfRule type="duplicateValues" dxfId="1" priority="1"/>
  </conditionalFormatting>
  <conditionalFormatting sqref="B66:B85">
    <cfRule type="duplicateValues" dxfId="0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“岳来越好” “第四届湖南旅游发展大会”</vt:lpstr>
      <vt:lpstr>符合参与条件的获奖作品名单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乔明明</dc:creator>
  <cp:lastModifiedBy>明明 乔</cp:lastModifiedBy>
  <dcterms:created xsi:type="dcterms:W3CDTF">2025-02-20T16:50:06Z</dcterms:created>
  <dcterms:modified xsi:type="dcterms:W3CDTF">2025-03-17T06:30:08Z</dcterms:modified>
</cp:coreProperties>
</file>